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hrdata\users$\eivill\Desktop\"/>
    </mc:Choice>
  </mc:AlternateContent>
  <xr:revisionPtr revIDLastSave="0" documentId="8_{60A9B29F-A9DD-439B-8786-D61DD476FA7F}" xr6:coauthVersionLast="36" xr6:coauthVersionMax="36" xr10:uidLastSave="{00000000-0000-0000-0000-000000000000}"/>
  <bookViews>
    <workbookView xWindow="0" yWindow="0" windowWidth="28800" windowHeight="12225" xr2:uid="{A11F4026-8D46-43D0-8BE1-D9CB64B82D50}"/>
  </bookViews>
  <sheets>
    <sheet name="Sheet1" sheetId="1" r:id="rId1"/>
  </sheets>
  <definedNames>
    <definedName name="_xlnm.Print_Area" localSheetId="0">Sheet1!$A$1:$F$190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0" i="1" l="1"/>
  <c r="N190" i="1"/>
  <c r="L190" i="1"/>
  <c r="M190" i="1" s="1"/>
  <c r="O189" i="1"/>
  <c r="N189" i="1"/>
  <c r="L189" i="1"/>
  <c r="M189" i="1" s="1"/>
  <c r="O188" i="1"/>
  <c r="N188" i="1"/>
  <c r="L188" i="1"/>
  <c r="M188" i="1" s="1"/>
  <c r="O181" i="1"/>
  <c r="N181" i="1"/>
  <c r="L181" i="1"/>
  <c r="M181" i="1" s="1"/>
  <c r="O180" i="1"/>
  <c r="N180" i="1"/>
  <c r="L180" i="1"/>
  <c r="M180" i="1" s="1"/>
  <c r="O179" i="1"/>
  <c r="N179" i="1"/>
  <c r="L179" i="1"/>
  <c r="M179" i="1" s="1"/>
  <c r="O178" i="1"/>
  <c r="N178" i="1"/>
  <c r="L178" i="1"/>
  <c r="M178" i="1" s="1"/>
  <c r="O177" i="1"/>
  <c r="O176" i="1"/>
  <c r="O175" i="1"/>
  <c r="N175" i="1"/>
  <c r="L175" i="1"/>
  <c r="M175" i="1" s="1"/>
  <c r="O174" i="1"/>
  <c r="N174" i="1"/>
  <c r="L174" i="1"/>
  <c r="M174" i="1" s="1"/>
  <c r="O173" i="1"/>
  <c r="N173" i="1"/>
  <c r="L173" i="1"/>
  <c r="M173" i="1" s="1"/>
  <c r="O172" i="1"/>
  <c r="N172" i="1"/>
  <c r="L172" i="1"/>
  <c r="M172" i="1" s="1"/>
  <c r="O171" i="1"/>
  <c r="N171" i="1"/>
  <c r="L171" i="1"/>
  <c r="M171" i="1" s="1"/>
  <c r="O170" i="1"/>
  <c r="N170" i="1"/>
  <c r="L170" i="1"/>
  <c r="M170" i="1" s="1"/>
  <c r="O169" i="1"/>
  <c r="N169" i="1"/>
  <c r="L169" i="1"/>
  <c r="M169" i="1" s="1"/>
  <c r="O168" i="1"/>
  <c r="N168" i="1"/>
  <c r="L168" i="1"/>
  <c r="M168" i="1" s="1"/>
  <c r="O167" i="1"/>
  <c r="N167" i="1"/>
  <c r="L167" i="1"/>
  <c r="M167" i="1" s="1"/>
  <c r="O166" i="1"/>
  <c r="N166" i="1"/>
  <c r="L166" i="1"/>
  <c r="M166" i="1" s="1"/>
  <c r="O165" i="1"/>
  <c r="N165" i="1"/>
  <c r="L165" i="1"/>
  <c r="M165" i="1" s="1"/>
  <c r="O164" i="1"/>
  <c r="N164" i="1"/>
  <c r="L164" i="1"/>
  <c r="M164" i="1" s="1"/>
  <c r="O163" i="1"/>
  <c r="N163" i="1"/>
  <c r="L163" i="1"/>
  <c r="M163" i="1" s="1"/>
  <c r="O162" i="1"/>
  <c r="N162" i="1"/>
  <c r="L162" i="1"/>
  <c r="M162" i="1" s="1"/>
  <c r="G162" i="1"/>
  <c r="O161" i="1"/>
  <c r="N161" i="1"/>
  <c r="L161" i="1"/>
  <c r="M161" i="1" s="1"/>
  <c r="G161" i="1"/>
  <c r="A161" i="1"/>
  <c r="A162" i="1" s="1"/>
  <c r="O160" i="1"/>
  <c r="N160" i="1"/>
  <c r="L160" i="1"/>
  <c r="M160" i="1" s="1"/>
  <c r="G160" i="1"/>
  <c r="A160" i="1"/>
  <c r="O156" i="1"/>
  <c r="N156" i="1"/>
  <c r="L156" i="1"/>
  <c r="M156" i="1" s="1"/>
  <c r="O154" i="1"/>
  <c r="N154" i="1"/>
  <c r="L154" i="1"/>
  <c r="M154" i="1" s="1"/>
  <c r="O153" i="1"/>
  <c r="N153" i="1"/>
  <c r="L153" i="1"/>
  <c r="M153" i="1" s="1"/>
  <c r="O152" i="1"/>
  <c r="N152" i="1"/>
  <c r="L152" i="1"/>
  <c r="M152" i="1" s="1"/>
  <c r="O151" i="1"/>
  <c r="N151" i="1"/>
  <c r="L151" i="1"/>
  <c r="M151" i="1" s="1"/>
  <c r="O150" i="1"/>
  <c r="O149" i="1"/>
  <c r="N149" i="1"/>
  <c r="L149" i="1"/>
  <c r="M149" i="1" s="1"/>
  <c r="O148" i="1"/>
  <c r="N148" i="1"/>
  <c r="L148" i="1"/>
  <c r="M148" i="1" s="1"/>
  <c r="O147" i="1"/>
  <c r="N147" i="1"/>
  <c r="L147" i="1"/>
  <c r="M147" i="1" s="1"/>
  <c r="O146" i="1"/>
  <c r="N146" i="1"/>
  <c r="L146" i="1"/>
  <c r="M146" i="1" s="1"/>
  <c r="O145" i="1"/>
  <c r="N145" i="1"/>
  <c r="L145" i="1"/>
  <c r="M145" i="1" s="1"/>
  <c r="O144" i="1"/>
  <c r="N144" i="1"/>
  <c r="L144" i="1"/>
  <c r="M144" i="1" s="1"/>
  <c r="G144" i="1"/>
  <c r="O140" i="1"/>
  <c r="N140" i="1"/>
  <c r="L140" i="1"/>
  <c r="M140" i="1" s="1"/>
  <c r="O139" i="1"/>
  <c r="N139" i="1"/>
  <c r="L139" i="1"/>
  <c r="M139" i="1" s="1"/>
  <c r="O138" i="1"/>
  <c r="N138" i="1"/>
  <c r="L138" i="1"/>
  <c r="M138" i="1" s="1"/>
  <c r="O137" i="1"/>
  <c r="N137" i="1"/>
  <c r="L137" i="1"/>
  <c r="M137" i="1" s="1"/>
  <c r="O136" i="1"/>
  <c r="N136" i="1"/>
  <c r="L136" i="1"/>
  <c r="M136" i="1" s="1"/>
  <c r="O135" i="1"/>
  <c r="N135" i="1"/>
  <c r="L135" i="1"/>
  <c r="M135" i="1" s="1"/>
  <c r="O134" i="1"/>
  <c r="N134" i="1"/>
  <c r="L134" i="1"/>
  <c r="M134" i="1" s="1"/>
  <c r="O133" i="1"/>
  <c r="N133" i="1"/>
  <c r="L133" i="1"/>
  <c r="M133" i="1" s="1"/>
  <c r="O132" i="1"/>
  <c r="N132" i="1"/>
  <c r="L132" i="1"/>
  <c r="M132" i="1" s="1"/>
  <c r="O131" i="1"/>
  <c r="N131" i="1"/>
  <c r="L131" i="1"/>
  <c r="M131" i="1" s="1"/>
  <c r="O130" i="1"/>
  <c r="N130" i="1"/>
  <c r="L130" i="1"/>
  <c r="M130" i="1" s="1"/>
  <c r="O129" i="1"/>
  <c r="N129" i="1"/>
  <c r="L129" i="1"/>
  <c r="M129" i="1" s="1"/>
  <c r="G129" i="1"/>
  <c r="A129" i="1"/>
  <c r="O125" i="1"/>
  <c r="N125" i="1"/>
  <c r="L125" i="1"/>
  <c r="M125" i="1" s="1"/>
  <c r="O124" i="1"/>
  <c r="N124" i="1"/>
  <c r="L124" i="1"/>
  <c r="M124" i="1" s="1"/>
  <c r="O123" i="1"/>
  <c r="N123" i="1"/>
  <c r="L123" i="1"/>
  <c r="M123" i="1" s="1"/>
  <c r="O122" i="1"/>
  <c r="N122" i="1"/>
  <c r="L122" i="1"/>
  <c r="M122" i="1" s="1"/>
  <c r="O121" i="1"/>
  <c r="N121" i="1"/>
  <c r="L121" i="1"/>
  <c r="M121" i="1" s="1"/>
  <c r="O120" i="1"/>
  <c r="N120" i="1"/>
  <c r="L120" i="1"/>
  <c r="M120" i="1" s="1"/>
  <c r="O119" i="1"/>
  <c r="O118" i="1"/>
  <c r="N118" i="1"/>
  <c r="L118" i="1"/>
  <c r="M118" i="1" s="1"/>
  <c r="O117" i="1"/>
  <c r="N117" i="1"/>
  <c r="L117" i="1"/>
  <c r="M117" i="1" s="1"/>
  <c r="O116" i="1"/>
  <c r="N116" i="1"/>
  <c r="L116" i="1"/>
  <c r="M116" i="1" s="1"/>
  <c r="O115" i="1"/>
  <c r="N115" i="1"/>
  <c r="L115" i="1"/>
  <c r="M115" i="1" s="1"/>
  <c r="O114" i="1"/>
  <c r="N114" i="1"/>
  <c r="L114" i="1"/>
  <c r="M114" i="1" s="1"/>
  <c r="O113" i="1"/>
  <c r="N113" i="1"/>
  <c r="L113" i="1"/>
  <c r="M113" i="1" s="1"/>
  <c r="O112" i="1"/>
  <c r="N112" i="1"/>
  <c r="L112" i="1"/>
  <c r="M112" i="1" s="1"/>
  <c r="O111" i="1"/>
  <c r="N111" i="1"/>
  <c r="L111" i="1"/>
  <c r="M111" i="1" s="1"/>
  <c r="O110" i="1"/>
  <c r="N110" i="1"/>
  <c r="L110" i="1"/>
  <c r="M110" i="1" s="1"/>
  <c r="O109" i="1"/>
  <c r="N109" i="1"/>
  <c r="L109" i="1"/>
  <c r="M109" i="1" s="1"/>
  <c r="O108" i="1"/>
  <c r="N108" i="1"/>
  <c r="L108" i="1"/>
  <c r="M108" i="1" s="1"/>
  <c r="O107" i="1"/>
  <c r="N107" i="1"/>
  <c r="L107" i="1"/>
  <c r="M107" i="1" s="1"/>
  <c r="O106" i="1"/>
  <c r="N106" i="1"/>
  <c r="L106" i="1"/>
  <c r="M106" i="1" s="1"/>
  <c r="O105" i="1"/>
  <c r="N105" i="1"/>
  <c r="L105" i="1"/>
  <c r="M105" i="1" s="1"/>
  <c r="O104" i="1"/>
  <c r="N104" i="1"/>
  <c r="L104" i="1"/>
  <c r="M104" i="1" s="1"/>
  <c r="O103" i="1"/>
  <c r="O102" i="1"/>
  <c r="N102" i="1"/>
  <c r="L102" i="1"/>
  <c r="M102" i="1" s="1"/>
  <c r="O101" i="1"/>
  <c r="N101" i="1"/>
  <c r="L101" i="1"/>
  <c r="M101" i="1" s="1"/>
  <c r="O100" i="1"/>
  <c r="N100" i="1"/>
  <c r="L100" i="1"/>
  <c r="M100" i="1" s="1"/>
  <c r="O99" i="1"/>
  <c r="N99" i="1"/>
  <c r="L99" i="1"/>
  <c r="M99" i="1" s="1"/>
  <c r="O98" i="1"/>
  <c r="N98" i="1"/>
  <c r="L98" i="1"/>
  <c r="M98" i="1" s="1"/>
  <c r="O97" i="1"/>
  <c r="N97" i="1"/>
  <c r="L97" i="1"/>
  <c r="M97" i="1" s="1"/>
  <c r="O96" i="1"/>
  <c r="N96" i="1"/>
  <c r="L96" i="1"/>
  <c r="M96" i="1" s="1"/>
  <c r="O95" i="1"/>
  <c r="N95" i="1"/>
  <c r="L95" i="1"/>
  <c r="M95" i="1" s="1"/>
  <c r="O94" i="1"/>
  <c r="N94" i="1"/>
  <c r="L94" i="1"/>
  <c r="M94" i="1" s="1"/>
  <c r="O93" i="1"/>
  <c r="O92" i="1"/>
  <c r="N92" i="1"/>
  <c r="L92" i="1"/>
  <c r="M92" i="1" s="1"/>
  <c r="O91" i="1"/>
  <c r="N91" i="1"/>
  <c r="L91" i="1"/>
  <c r="M91" i="1" s="1"/>
  <c r="O89" i="1"/>
  <c r="N89" i="1"/>
  <c r="L89" i="1"/>
  <c r="M89" i="1" s="1"/>
  <c r="O88" i="1"/>
  <c r="N88" i="1"/>
  <c r="L88" i="1"/>
  <c r="M88" i="1" s="1"/>
  <c r="O87" i="1"/>
  <c r="N87" i="1"/>
  <c r="L87" i="1"/>
  <c r="M87" i="1" s="1"/>
  <c r="O86" i="1"/>
  <c r="N86" i="1"/>
  <c r="L86" i="1"/>
  <c r="M86" i="1" s="1"/>
  <c r="O85" i="1"/>
  <c r="N85" i="1"/>
  <c r="L85" i="1"/>
  <c r="M85" i="1" s="1"/>
  <c r="O84" i="1"/>
  <c r="N84" i="1"/>
  <c r="L84" i="1"/>
  <c r="M84" i="1" s="1"/>
  <c r="O83" i="1"/>
  <c r="N83" i="1"/>
  <c r="L83" i="1"/>
  <c r="M83" i="1" s="1"/>
  <c r="O82" i="1"/>
  <c r="N82" i="1"/>
  <c r="L82" i="1"/>
  <c r="M82" i="1" s="1"/>
  <c r="O81" i="1"/>
  <c r="N81" i="1"/>
  <c r="L81" i="1"/>
  <c r="M81" i="1" s="1"/>
  <c r="O80" i="1"/>
  <c r="N80" i="1"/>
  <c r="L80" i="1"/>
  <c r="M80" i="1" s="1"/>
  <c r="O79" i="1"/>
  <c r="N79" i="1"/>
  <c r="L79" i="1"/>
  <c r="M79" i="1" s="1"/>
  <c r="O78" i="1"/>
  <c r="N78" i="1"/>
  <c r="L78" i="1"/>
  <c r="M78" i="1" s="1"/>
  <c r="O77" i="1"/>
  <c r="O76" i="1"/>
  <c r="N76" i="1"/>
  <c r="L76" i="1"/>
  <c r="M76" i="1" s="1"/>
  <c r="O75" i="1"/>
  <c r="N75" i="1"/>
  <c r="L75" i="1"/>
  <c r="M75" i="1" s="1"/>
  <c r="O74" i="1"/>
  <c r="N74" i="1"/>
  <c r="L74" i="1"/>
  <c r="M74" i="1" s="1"/>
  <c r="O73" i="1"/>
  <c r="N73" i="1"/>
  <c r="L73" i="1"/>
  <c r="M73" i="1" s="1"/>
  <c r="O72" i="1"/>
  <c r="N72" i="1"/>
  <c r="L72" i="1"/>
  <c r="M72" i="1" s="1"/>
  <c r="O71" i="1"/>
  <c r="N71" i="1"/>
  <c r="L71" i="1"/>
  <c r="M71" i="1" s="1"/>
  <c r="O70" i="1"/>
  <c r="O69" i="1"/>
  <c r="N69" i="1"/>
  <c r="L69" i="1"/>
  <c r="M69" i="1" s="1"/>
  <c r="O68" i="1"/>
  <c r="N68" i="1"/>
  <c r="L68" i="1"/>
  <c r="M68" i="1" s="1"/>
  <c r="O67" i="1"/>
  <c r="N67" i="1"/>
  <c r="L67" i="1"/>
  <c r="M67" i="1" s="1"/>
  <c r="O66" i="1"/>
  <c r="N66" i="1"/>
  <c r="L66" i="1"/>
  <c r="M66" i="1" s="1"/>
  <c r="O65" i="1"/>
  <c r="N65" i="1"/>
  <c r="L65" i="1"/>
  <c r="M65" i="1" s="1"/>
  <c r="O64" i="1"/>
  <c r="N64" i="1"/>
  <c r="L64" i="1"/>
  <c r="M64" i="1" s="1"/>
  <c r="O63" i="1"/>
  <c r="N63" i="1"/>
  <c r="L63" i="1"/>
  <c r="M63" i="1" s="1"/>
  <c r="O62" i="1"/>
  <c r="N62" i="1"/>
  <c r="M62" i="1"/>
  <c r="L62" i="1"/>
  <c r="O61" i="1"/>
  <c r="N61" i="1"/>
  <c r="L61" i="1"/>
  <c r="M61" i="1" s="1"/>
  <c r="O60" i="1"/>
  <c r="N60" i="1"/>
  <c r="L60" i="1"/>
  <c r="M60" i="1" s="1"/>
  <c r="O59" i="1"/>
  <c r="N59" i="1"/>
  <c r="L59" i="1"/>
  <c r="M59" i="1" s="1"/>
  <c r="O58" i="1"/>
  <c r="N58" i="1"/>
  <c r="L58" i="1"/>
  <c r="M58" i="1" s="1"/>
  <c r="O57" i="1"/>
  <c r="N57" i="1"/>
  <c r="L57" i="1"/>
  <c r="M57" i="1" s="1"/>
  <c r="O56" i="1"/>
  <c r="N56" i="1"/>
  <c r="L56" i="1"/>
  <c r="M56" i="1" s="1"/>
  <c r="O55" i="1"/>
  <c r="N55" i="1"/>
  <c r="L55" i="1"/>
  <c r="M55" i="1" s="1"/>
  <c r="O54" i="1"/>
  <c r="N54" i="1"/>
  <c r="L54" i="1"/>
  <c r="M54" i="1" s="1"/>
  <c r="O53" i="1"/>
  <c r="N53" i="1"/>
  <c r="L53" i="1"/>
  <c r="M53" i="1" s="1"/>
  <c r="O52" i="1"/>
  <c r="N52" i="1"/>
  <c r="L52" i="1"/>
  <c r="M52" i="1" s="1"/>
  <c r="O51" i="1"/>
  <c r="N51" i="1"/>
  <c r="L51" i="1"/>
  <c r="M51" i="1" s="1"/>
  <c r="O50" i="1"/>
  <c r="N50" i="1"/>
  <c r="L50" i="1"/>
  <c r="M50" i="1" s="1"/>
  <c r="O49" i="1"/>
  <c r="N49" i="1"/>
  <c r="L49" i="1"/>
  <c r="M49" i="1" s="1"/>
  <c r="O48" i="1"/>
  <c r="N48" i="1"/>
  <c r="L48" i="1"/>
  <c r="M48" i="1" s="1"/>
  <c r="O47" i="1"/>
  <c r="N47" i="1"/>
  <c r="L47" i="1"/>
  <c r="M47" i="1" s="1"/>
  <c r="O43" i="1"/>
  <c r="O42" i="1"/>
  <c r="O41" i="1"/>
  <c r="A41" i="1"/>
  <c r="A42" i="1" s="1"/>
  <c r="O40" i="1"/>
  <c r="O39" i="1"/>
  <c r="O38" i="1"/>
  <c r="O37" i="1"/>
  <c r="N37" i="1"/>
  <c r="L37" i="1"/>
  <c r="M37" i="1" s="1"/>
  <c r="O36" i="1"/>
  <c r="N36" i="1"/>
  <c r="L36" i="1"/>
  <c r="M36" i="1" s="1"/>
  <c r="O35" i="1"/>
  <c r="N35" i="1"/>
  <c r="L35" i="1"/>
  <c r="M35" i="1" s="1"/>
  <c r="O34" i="1"/>
  <c r="N34" i="1"/>
  <c r="L34" i="1"/>
  <c r="M34" i="1" s="1"/>
  <c r="O33" i="1"/>
  <c r="N33" i="1"/>
  <c r="L33" i="1"/>
  <c r="M33" i="1" s="1"/>
  <c r="O32" i="1"/>
  <c r="N32" i="1"/>
  <c r="L32" i="1"/>
  <c r="M32" i="1" s="1"/>
  <c r="O31" i="1"/>
  <c r="N31" i="1"/>
  <c r="L31" i="1"/>
  <c r="M31" i="1" s="1"/>
  <c r="O30" i="1"/>
  <c r="N30" i="1"/>
  <c r="L30" i="1"/>
  <c r="M30" i="1" s="1"/>
  <c r="O29" i="1"/>
  <c r="N29" i="1"/>
  <c r="L29" i="1"/>
  <c r="M29" i="1" s="1"/>
  <c r="O28" i="1"/>
  <c r="N28" i="1"/>
  <c r="L28" i="1"/>
  <c r="M28" i="1" s="1"/>
  <c r="O24" i="1"/>
  <c r="N24" i="1"/>
  <c r="L24" i="1"/>
  <c r="M24" i="1" s="1"/>
  <c r="O23" i="1"/>
  <c r="N23" i="1"/>
  <c r="L23" i="1"/>
  <c r="M23" i="1" s="1"/>
  <c r="O21" i="1"/>
  <c r="N21" i="1"/>
  <c r="L21" i="1"/>
  <c r="M21" i="1" s="1"/>
  <c r="O20" i="1"/>
  <c r="N20" i="1"/>
  <c r="L20" i="1"/>
  <c r="M20" i="1" s="1"/>
  <c r="O16" i="1"/>
  <c r="N16" i="1"/>
  <c r="L16" i="1"/>
  <c r="M16" i="1" s="1"/>
  <c r="O15" i="1"/>
  <c r="N15" i="1"/>
  <c r="L15" i="1"/>
  <c r="M15" i="1" s="1"/>
  <c r="O5" i="1"/>
  <c r="N5" i="1"/>
  <c r="L5" i="1"/>
  <c r="M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20" i="1" s="1"/>
  <c r="A21" i="1" s="1"/>
  <c r="A22" i="1" s="1"/>
  <c r="A23" i="1" s="1"/>
  <c r="A24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30" i="1" s="1"/>
  <c r="A131" i="1" s="1"/>
  <c r="A132" i="1" s="1"/>
  <c r="A133" i="1" s="1"/>
  <c r="A134" i="1" s="1"/>
  <c r="A135" i="1" s="1"/>
  <c r="A136" i="1" s="1"/>
  <c r="A137" i="1" s="1"/>
  <c r="A138" i="1" s="1"/>
  <c r="O4" i="1"/>
  <c r="N4" i="1"/>
  <c r="L4" i="1"/>
  <c r="M4" i="1" s="1"/>
  <c r="A144" i="1" l="1"/>
  <c r="A139" i="1"/>
  <c r="A140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8" i="1" s="1"/>
  <c r="A189" i="1" s="1"/>
  <c r="A190" i="1" s="1"/>
</calcChain>
</file>

<file path=xl/sharedStrings.xml><?xml version="1.0" encoding="utf-8"?>
<sst xmlns="http://schemas.openxmlformats.org/spreadsheetml/2006/main" count="831" uniqueCount="381">
  <si>
    <t>SALES &amp; SPECIALS</t>
  </si>
  <si>
    <t>No.</t>
  </si>
  <si>
    <t>Qty.</t>
  </si>
  <si>
    <t>Item</t>
  </si>
  <si>
    <t>Description</t>
  </si>
  <si>
    <t>Container</t>
  </si>
  <si>
    <t>Pack</t>
  </si>
  <si>
    <t>L</t>
  </si>
  <si>
    <t>W</t>
  </si>
  <si>
    <t>H</t>
  </si>
  <si>
    <t>Weight</t>
  </si>
  <si>
    <t>cu ft</t>
  </si>
  <si>
    <t>Total Cu.</t>
  </si>
  <si>
    <t>Total lbs</t>
  </si>
  <si>
    <t>HDGAR050GG008</t>
  </si>
  <si>
    <t>GOBI CACTUS GARDEN</t>
  </si>
  <si>
    <t>5 INCH CERAMIC</t>
  </si>
  <si>
    <t>8</t>
  </si>
  <si>
    <t>10</t>
  </si>
  <si>
    <t>HDGAS050GG008</t>
  </si>
  <si>
    <t>GOBI SUCCULENT GARDEN</t>
  </si>
  <si>
    <t>HDITF060PL006</t>
  </si>
  <si>
    <t>INDOOR TRENDS FOLIAGE UPGRADE</t>
  </si>
  <si>
    <t>6 INCH PLASTIC</t>
  </si>
  <si>
    <t>HDITF060HB006</t>
  </si>
  <si>
    <t>INDOOR TRENDS HANGING BASKET</t>
  </si>
  <si>
    <t>6 INCH HANGING BASKET</t>
  </si>
  <si>
    <t>HDWTS100WD006</t>
  </si>
  <si>
    <t>WOOD TROUGH SUCCULENT GARDEN</t>
  </si>
  <si>
    <t>10X3 INCH WOOD</t>
  </si>
  <si>
    <t>HDCHV060ST006</t>
  </si>
  <si>
    <t>CHEVRON SUCCULENT PLANTER</t>
  </si>
  <si>
    <t>6 INCH STONEWARE</t>
  </si>
  <si>
    <t>HDLDW120WD004</t>
  </si>
  <si>
    <t>LEATHER DETAILED WOOD TROUGH SUCCULENT GARDEN</t>
  </si>
  <si>
    <t>12 INCH WOOD</t>
  </si>
  <si>
    <t>HDDZS050CR006</t>
  </si>
  <si>
    <t>DAZZLESPHERE SUCCULENT PLANTER</t>
  </si>
  <si>
    <t>HDLWC040CL012</t>
  </si>
  <si>
    <t>LINEN WRAPPED CLAY SUCCULENT PLANTER</t>
  </si>
  <si>
    <t>4 INCH CLAY</t>
  </si>
  <si>
    <t>HDRRP040CR012</t>
  </si>
  <si>
    <t>RAINBOW RAKU SUCCULENT PLANTER</t>
  </si>
  <si>
    <t>3X4 INCH CONCRETE</t>
  </si>
  <si>
    <t>HTGAS050GL006</t>
  </si>
  <si>
    <t>LARGE ROUND FREESTANDING SUCCULENT TERRARIUM</t>
  </si>
  <si>
    <t>6 INCH GLASS</t>
  </si>
  <si>
    <t>HDBOT030CR012</t>
  </si>
  <si>
    <t>BOTANICAL PRINT SUCCULENT PLANTER</t>
  </si>
  <si>
    <t>3 INCH CERAMIC</t>
  </si>
  <si>
    <t>7</t>
  </si>
  <si>
    <t>HMMXC035PL018</t>
  </si>
  <si>
    <t>CACTUS ASSORTMENT</t>
  </si>
  <si>
    <t>4 INCH PLASTIC</t>
  </si>
  <si>
    <t>SEASONAL</t>
  </si>
  <si>
    <t>HDMNT060WD006</t>
  </si>
  <si>
    <t>MOSS &amp; TWIG SUCCULENT GARDEN</t>
  </si>
  <si>
    <t>6 INCH MOSS BASKET</t>
  </si>
  <si>
    <t>HHSPR040CR012</t>
  </si>
  <si>
    <t>SPIRIT OF SPRING SUCCULENT PLANTER</t>
  </si>
  <si>
    <t>4 INCH CERAMIC</t>
  </si>
  <si>
    <t>HDBER050CR012</t>
  </si>
  <si>
    <t>BERRY BASKET SUCCULENT GARDEN</t>
  </si>
  <si>
    <t>HHVTG050CN008</t>
  </si>
  <si>
    <t>CONCRETE HEART SUCCULENT GARDEN</t>
  </si>
  <si>
    <t>5 INCH CONCRETE</t>
  </si>
  <si>
    <t>HHVTG070CN004</t>
  </si>
  <si>
    <t>7 INCH CONCRETE</t>
  </si>
  <si>
    <t xml:space="preserve">              CACTUS &amp; SUCCULENT TERRARIUMS</t>
  </si>
  <si>
    <t>HTGAS040GL012</t>
  </si>
  <si>
    <t>SMALL ROUND FREESTANDING SUCCULENT TERRARIUM</t>
  </si>
  <si>
    <t>4 INCH GLASS</t>
  </si>
  <si>
    <t>HTGHS040G4012</t>
  </si>
  <si>
    <t xml:space="preserve">HANGING TEARDROP SUCCULENT TERRARIUM </t>
  </si>
  <si>
    <t>4 X 7 INCH GLASS</t>
  </si>
  <si>
    <t>HTSWG030GL012</t>
  </si>
  <si>
    <t>STEMLESS WINE GLASS SUCCULENT TERRARIUM</t>
  </si>
  <si>
    <t>HTGHS040G3012</t>
  </si>
  <si>
    <t>SMALL HANGING SUCCULENT TERRARIUM</t>
  </si>
  <si>
    <t>HTGHS050G3008</t>
  </si>
  <si>
    <t>LARGE HANGING SUCCULENT TERRARIUM</t>
  </si>
  <si>
    <t>5 INCH GLASS</t>
  </si>
  <si>
    <t>HTGHS080GL004</t>
  </si>
  <si>
    <t>JUMBO HANGING SUCCULENT TERRARIUM</t>
  </si>
  <si>
    <t>8 INCH GLASS</t>
  </si>
  <si>
    <t>HTGAS080GL004</t>
  </si>
  <si>
    <t>SLANTED CUT SUCCULENT TERRARIUM</t>
  </si>
  <si>
    <t>HTGAS075GL009</t>
  </si>
  <si>
    <t>PYRAMID GLASS SUCCULENT TERRARIUM</t>
  </si>
  <si>
    <t>7.5 INCH GLASS</t>
  </si>
  <si>
    <t>HTROP050GL012</t>
  </si>
  <si>
    <t>SMALL ROPE TERRARIUM</t>
  </si>
  <si>
    <t>5 X 8 INCH GLASS</t>
  </si>
  <si>
    <t>12</t>
  </si>
  <si>
    <t>15</t>
  </si>
  <si>
    <t>HTROP080GL006</t>
  </si>
  <si>
    <t>LARGE ROPE TERRARIUM</t>
  </si>
  <si>
    <t>8 X 11 INCH GLASS</t>
  </si>
  <si>
    <t>14</t>
  </si>
  <si>
    <t>BAMBOO</t>
  </si>
  <si>
    <t>HBTMB040CR008</t>
  </si>
  <si>
    <t>4" TIERED MINIMALIST BAMBOO</t>
  </si>
  <si>
    <t xml:space="preserve">               HOME DÉCOR</t>
  </si>
  <si>
    <t>HDABV030CR015</t>
  </si>
  <si>
    <t>ANGLES ABOVE SUCCULENT PLANTER</t>
  </si>
  <si>
    <t>HDAEN030CR015</t>
  </si>
  <si>
    <t>ABSTRACT ENGRAVINGS SUCCULENT PLANTER</t>
  </si>
  <si>
    <t>HDBEL050CR012</t>
  </si>
  <si>
    <t>BRUSHED ELEGANCE SUCCULENT GARDEN</t>
  </si>
  <si>
    <t>HDCDG050CN008</t>
  </si>
  <si>
    <t>CONCRETE DISH SUCCULENT GARDEN</t>
  </si>
  <si>
    <t>HDCDG070CN004</t>
  </si>
  <si>
    <t>HDCDN030CR015</t>
  </si>
  <si>
    <t>COASTAL CADENCE SUCCULENT PLANTER</t>
  </si>
  <si>
    <t>HDCPP060CR006</t>
  </si>
  <si>
    <t>CASCADING POLYGON SUCCULENT GARDEN</t>
  </si>
  <si>
    <t>6 INCH CERAMIC</t>
  </si>
  <si>
    <t>HDCWB060CN008</t>
  </si>
  <si>
    <t>CEMENT WOVEN BASKET SUCCULENT PLANTER</t>
  </si>
  <si>
    <t>6 INCH CONCRETE</t>
  </si>
  <si>
    <t>HDCWP050CR006</t>
  </si>
  <si>
    <t>CONCRETE &amp; WOOD SUCCULENT PLANTER</t>
  </si>
  <si>
    <t>HDCWS050CK008</t>
  </si>
  <si>
    <t>CORK SUCCULENT PLANTER</t>
  </si>
  <si>
    <t>5 INCH CORK</t>
  </si>
  <si>
    <t>HDDAC030CN012</t>
  </si>
  <si>
    <t>DIAMOND ACCENTED SUCCULENT PLANTER</t>
  </si>
  <si>
    <t>HDDGP040ST015</t>
  </si>
  <si>
    <t>DRIP GLAZE SUCCULENT PLANTER</t>
  </si>
  <si>
    <t>4 INCH STONEWARE</t>
  </si>
  <si>
    <t>HDDOT030CR015</t>
  </si>
  <si>
    <t>DOTTED SUCCULENT PLANTER</t>
  </si>
  <si>
    <t>HDDSP030CR015</t>
  </si>
  <si>
    <t>DOUBLE SHOT SUCCULENT PLANTER</t>
  </si>
  <si>
    <t>HDETC025CR024</t>
  </si>
  <si>
    <t>ETCHED SUCCULENT PLANTER</t>
  </si>
  <si>
    <t>2.5 INCH CERAMIC</t>
  </si>
  <si>
    <t>HDFLG030CR015</t>
  </si>
  <si>
    <t>FLOURISHING GREENS SUCCULENT PLANTER</t>
  </si>
  <si>
    <t>HDFLP030CR015</t>
  </si>
  <si>
    <t>FLORAL PRINT SUCCULENT PLANTER</t>
  </si>
  <si>
    <t>HDFLP050MT008</t>
  </si>
  <si>
    <t>FRENCH LOVE POEM SUCCULENT GARDEN</t>
  </si>
  <si>
    <t>5 INCH METAL</t>
  </si>
  <si>
    <t>HDFMT120WD006</t>
  </si>
  <si>
    <t>FARMERS MARKET TROUGH SUCCULENT GARDEN</t>
  </si>
  <si>
    <t>HDFRC040MT012</t>
  </si>
  <si>
    <t>FRESH ROASTED COFFEE SUCCULENT PLANTER</t>
  </si>
  <si>
    <t>4 INCH METAL</t>
  </si>
  <si>
    <t>HDFRC060MT006</t>
  </si>
  <si>
    <t>6 INCH METAL</t>
  </si>
  <si>
    <t>HDFNT030CR018</t>
  </si>
  <si>
    <t>FACES OF NATURE SUCCULENT PLANTER</t>
  </si>
  <si>
    <t>HDFSS050CR008</t>
  </si>
  <si>
    <t>FARM STAND SUCCULENT PLANTER</t>
  </si>
  <si>
    <t>HDFEA030CR020</t>
  </si>
  <si>
    <t>FEATHER STRIPED SUCCULENT PLANTER</t>
  </si>
  <si>
    <t>HDFTT150MT006</t>
  </si>
  <si>
    <t>FARMHOUSE TIN SUCCULENT GARDEN</t>
  </si>
  <si>
    <t>15 INCH METAL</t>
  </si>
  <si>
    <t>HDFWB040BK012</t>
  </si>
  <si>
    <t>FRINGE WOVEN BASKET SUCCULENT PLANTER</t>
  </si>
  <si>
    <t>4 INCH WOVEN BASKET</t>
  </si>
  <si>
    <t>HDFWB050BK008</t>
  </si>
  <si>
    <t>5 INCH WOVEN BASKET</t>
  </si>
  <si>
    <t>HDGCH030CR012</t>
  </si>
  <si>
    <t>GEO CHIC SUCCULENT PLANTER</t>
  </si>
  <si>
    <t>HDGHS090MT010</t>
  </si>
  <si>
    <t>GROW HOME SUCCULENT PLANTER</t>
  </si>
  <si>
    <t xml:space="preserve">9 INCH METAL </t>
  </si>
  <si>
    <t>HDGHU030CR012</t>
  </si>
  <si>
    <t>GEMSTONE HUES SUCCULENT PLANTER</t>
  </si>
  <si>
    <t>HDGLF040CR012</t>
  </si>
  <si>
    <t>GOLD FASHIONED SUCCULENT PLANTER</t>
  </si>
  <si>
    <t>HDGLE030CR018</t>
  </si>
  <si>
    <t>GOLD LEAF SUCCULENT PLANTER</t>
  </si>
  <si>
    <t>HDGLE040CR012</t>
  </si>
  <si>
    <t>HDGRS055CN006</t>
  </si>
  <si>
    <t>GOLD RIM CONCRETE SUCCULENT GARDEN</t>
  </si>
  <si>
    <t>5.5 INCH CONCRETE</t>
  </si>
  <si>
    <t>HDHAP040CR006</t>
  </si>
  <si>
    <t>HAPPY HUES SUCCULENT PLANTER</t>
  </si>
  <si>
    <t>HDHEA030CR012</t>
  </si>
  <si>
    <t>HERRINGBONE ACCENT SUCCULENT PLANTER</t>
  </si>
  <si>
    <t>HDHHS040WD012</t>
  </si>
  <si>
    <t>HANGING HAVEN SUCCULENT PLANTER</t>
  </si>
  <si>
    <t>4 INCH WOOD</t>
  </si>
  <si>
    <t>HDHHE040CR012</t>
  </si>
  <si>
    <t>HANGING HEARTH SUCCULENT PLANTER</t>
  </si>
  <si>
    <t>HDHTN050MT008</t>
  </si>
  <si>
    <t>HAMMERED TIN SUCCULENT GARDEN</t>
  </si>
  <si>
    <t>HDIMO030CR012</t>
  </si>
  <si>
    <t>IRIDESCENT MOONSTONE SUCCULENT PLANTER</t>
  </si>
  <si>
    <t>HDIND040CR012</t>
  </si>
  <si>
    <t>INDIGO TERRACOTTA SUCCULENT PLANTER</t>
  </si>
  <si>
    <t>4 INCH TERRACOTTA</t>
  </si>
  <si>
    <t>HDIND060CR006</t>
  </si>
  <si>
    <t>6 INCH TERRACOTTA</t>
  </si>
  <si>
    <t>HDJUT040JT012</t>
  </si>
  <si>
    <t>JUTE BAG SUCCULENT PLANTER</t>
  </si>
  <si>
    <t>4 INCH JUTE</t>
  </si>
  <si>
    <t>HDKLD040CR012</t>
  </si>
  <si>
    <t>KALEIDOSCOPE PATTERN SUCCULENT PLANTER</t>
  </si>
  <si>
    <t>HDKLD050CR006</t>
  </si>
  <si>
    <t>HDLCL080CN006</t>
  </si>
  <si>
    <t>CONCRETE LOG SUCCULENT GARDEN</t>
  </si>
  <si>
    <t>8 INCH CONCRETE</t>
  </si>
  <si>
    <t>HDSCL050CN008</t>
  </si>
  <si>
    <t>HDLDW080WD006</t>
  </si>
  <si>
    <t>8 INCH WOOD</t>
  </si>
  <si>
    <t>HDLWC025CL015</t>
  </si>
  <si>
    <t>2.5 INCH CLAY</t>
  </si>
  <si>
    <t>HDMCM040CR008</t>
  </si>
  <si>
    <t>MIDCENTURY MODERN SUCCULENT PLANTER</t>
  </si>
  <si>
    <t>HDMCM060CR004</t>
  </si>
  <si>
    <t>HDMDC040DO012</t>
  </si>
  <si>
    <t>MUD CLOTH SUCCULENT PLANTER</t>
  </si>
  <si>
    <t>HDMDN030CR015</t>
  </si>
  <si>
    <t>MOODY BY NATURE SUCCULENT PLANTER</t>
  </si>
  <si>
    <t>HDMGR030CR015</t>
  </si>
  <si>
    <t>MAGNETIC RUNNING IVY SUCCULENT PLANTER</t>
  </si>
  <si>
    <t>HDMOD040CR006</t>
  </si>
  <si>
    <t>MOD POD HANGING SUCCULENT GARDEN</t>
  </si>
  <si>
    <t xml:space="preserve">4 X 7 INCH CERAMIC </t>
  </si>
  <si>
    <t>HDMTS030MT018</t>
  </si>
  <si>
    <t>MINI TIN SUCCULENT PLANTER</t>
  </si>
  <si>
    <t>3 INCH METAL</t>
  </si>
  <si>
    <t>HDOMB040ST012</t>
  </si>
  <si>
    <t>OMBRE SUCCULENT PLANTER</t>
  </si>
  <si>
    <t>HDOMB060ST006</t>
  </si>
  <si>
    <t>HDPOP030MT015</t>
  </si>
  <si>
    <t>POP TOP SUCCULENT PLANTER</t>
  </si>
  <si>
    <t>HDPPT060MT008</t>
  </si>
  <si>
    <t>PLANT PORTRAITS WALL HANGER ASSORTMENT</t>
  </si>
  <si>
    <t>6 INCH X 8 INCH METAL</t>
  </si>
  <si>
    <t>HDPUN040LE010</t>
  </si>
  <si>
    <t>LEATHER SUCCULENT PLANTER</t>
  </si>
  <si>
    <t>5 INCH LEATHER</t>
  </si>
  <si>
    <t>HDPWT120WD006</t>
  </si>
  <si>
    <t>PAINTED WOOD TROUGH SUCCULENT GARDEN</t>
  </si>
  <si>
    <t>12 INCH PAINTED WOOD</t>
  </si>
  <si>
    <t>HDQUC025CR012</t>
  </si>
  <si>
    <t>QUIRKY CACTUS SUCCULENT PLANTER</t>
  </si>
  <si>
    <t>2X3 INCH CERAMIC</t>
  </si>
  <si>
    <t>HDRDE030CR012</t>
  </si>
  <si>
    <t>RADIAL DETAILED SUCCULENT PLANTER</t>
  </si>
  <si>
    <t>HDRPN030CR018</t>
  </si>
  <si>
    <t>RAPA NUI TILLANDSIA PLANTER</t>
  </si>
  <si>
    <t>HDRME050CR008</t>
  </si>
  <si>
    <t>RUSTIC MESH SUCCULENT GARDEN</t>
  </si>
  <si>
    <t>HDRWA030CR012</t>
  </si>
  <si>
    <t>RIPPLED WAVE SUCCULENT PLANTER</t>
  </si>
  <si>
    <t>HDSCG090CR004</t>
  </si>
  <si>
    <t>SLEEK CERAMIC SUCCULENT GARDEN</t>
  </si>
  <si>
    <t>9x4 INCH CERAMIC</t>
  </si>
  <si>
    <t>HDSEA030GL018</t>
  </si>
  <si>
    <t>SEA GLASS SUCCULENT PLANTER</t>
  </si>
  <si>
    <t>3 INCH GLASS</t>
  </si>
  <si>
    <t>HDSEC030CR012</t>
  </si>
  <si>
    <t>SUCCULENT ESSENTIALS PLANTER</t>
  </si>
  <si>
    <t>HDSSP030CR006</t>
  </si>
  <si>
    <t>SERENE SUCCULENT PLANTER W/ BLACK WIRE HANGER</t>
  </si>
  <si>
    <t>3 INCH DOLOMITE</t>
  </si>
  <si>
    <t>HDTEA030MT015</t>
  </si>
  <si>
    <t>FLORAL TEA TIN SUCCULENT PLANTER</t>
  </si>
  <si>
    <t>HDTEX040CR012</t>
  </si>
  <si>
    <t>TEXTURED CONCRETE SUCCULENT PLANTER</t>
  </si>
  <si>
    <t>HDTBV050CR008</t>
  </si>
  <si>
    <t>TRIANGLE BEVEL SUCCULENT PLANTER</t>
  </si>
  <si>
    <t>HDVST040MT012</t>
  </si>
  <si>
    <t>VINTAGE SPICE TIN SUCCULENT PLANTER</t>
  </si>
  <si>
    <t>HDWBS050BK008</t>
  </si>
  <si>
    <t>WOVEN BASKET SUCCULENT PLANTER</t>
  </si>
  <si>
    <t>HDWCH050CR008</t>
  </si>
  <si>
    <t>WATER COLOR HANGING SUCCULENT GARDEN</t>
  </si>
  <si>
    <t>HDWCT001CK048</t>
  </si>
  <si>
    <t>MAGNETIC WINE CORK TILLANDSIA PLANTER</t>
  </si>
  <si>
    <t xml:space="preserve">1 INCH CORK </t>
  </si>
  <si>
    <t>HDWHS040CR008</t>
  </si>
  <si>
    <t>WHITE MATTE HANGING SUCCULENT PLANTER W/ LEATHER STRAP</t>
  </si>
  <si>
    <t xml:space="preserve"> GARDENS</t>
  </si>
  <si>
    <t>HGGAR030CL018</t>
  </si>
  <si>
    <t>3" CACTUS GARDEN</t>
  </si>
  <si>
    <t>3 INCH CLAY</t>
  </si>
  <si>
    <t>CACTUS GARDEN</t>
  </si>
  <si>
    <t>HGGAR050CL008</t>
  </si>
  <si>
    <t>5 INCH CLAY</t>
  </si>
  <si>
    <t>HGGAR067CL004</t>
  </si>
  <si>
    <t>7 INCH CLAY</t>
  </si>
  <si>
    <t>HGGAR110CL002</t>
  </si>
  <si>
    <t>11 INCH CLAY</t>
  </si>
  <si>
    <t>HGGAS035CL018</t>
  </si>
  <si>
    <t>SUCCULENT GARDEN</t>
  </si>
  <si>
    <t>HGGAS040PL015</t>
  </si>
  <si>
    <t xml:space="preserve">SUCCULENT GARDEN </t>
  </si>
  <si>
    <t>HGGAS050CL008</t>
  </si>
  <si>
    <t>HGGAS067CL004</t>
  </si>
  <si>
    <t>4</t>
  </si>
  <si>
    <t>HGGAS110CL002</t>
  </si>
  <si>
    <t>HS3EC050CL008</t>
  </si>
  <si>
    <t>THREE ECHEVERIA PLANTER</t>
  </si>
  <si>
    <t>HS3EC070CL004</t>
  </si>
  <si>
    <t xml:space="preserve">               CACTUS &amp; SUCCULENTS</t>
  </si>
  <si>
    <t>HMMXS017PL072</t>
  </si>
  <si>
    <t>1.75" SUCCULENT ASSORTMENT</t>
  </si>
  <si>
    <t>1.75 INCH PLASTIC</t>
  </si>
  <si>
    <t>72</t>
  </si>
  <si>
    <t>HMMXS022CL032</t>
  </si>
  <si>
    <t>SUCCULENT ASSORTMENT</t>
  </si>
  <si>
    <t>2.25 INCH CLAY</t>
  </si>
  <si>
    <t>HMMXS025PL032</t>
  </si>
  <si>
    <t>2.5 INCH PLASTIC</t>
  </si>
  <si>
    <t>HMMXS025PL038</t>
  </si>
  <si>
    <t>HMMXE025PL032</t>
  </si>
  <si>
    <t>ECHEVERIA ASSORTMENT</t>
  </si>
  <si>
    <t>HMMXC030CL018</t>
  </si>
  <si>
    <t>HMMXC050CL008</t>
  </si>
  <si>
    <t>HMMXE030CL018</t>
  </si>
  <si>
    <t>18</t>
  </si>
  <si>
    <t>HMMXS035CL018</t>
  </si>
  <si>
    <t>HMMXS035CL018A</t>
  </si>
  <si>
    <t>SUCCULENT ASSORTMENT (A)</t>
  </si>
  <si>
    <t>HMMXS035CL018B</t>
  </si>
  <si>
    <t>SUCCULENT ASSORTMENT (B)</t>
  </si>
  <si>
    <t>HMMXS040PL015</t>
  </si>
  <si>
    <t>HMMXH035PL018</t>
  </si>
  <si>
    <t>HAWORTHIA ASSORTMENT</t>
  </si>
  <si>
    <t xml:space="preserve">               STRAIGHT FLATS BY SPECIES</t>
  </si>
  <si>
    <t>HSTRN100PL002</t>
  </si>
  <si>
    <t>10" TRADESCANTIA NANOUK</t>
  </si>
  <si>
    <t>10 INCH PLASTIC</t>
  </si>
  <si>
    <t>HSALO040PL015</t>
  </si>
  <si>
    <t>4" ALOE VERA (MEDICINE PLANT)</t>
  </si>
  <si>
    <t>HSALO050CL008</t>
  </si>
  <si>
    <t>5" ALOE VERA (MEDICINE PLANT)</t>
  </si>
  <si>
    <t>HSAZB025PL032</t>
  </si>
  <si>
    <t>ALOE ZANZIBAR</t>
  </si>
  <si>
    <t>HSBRT025PL032</t>
  </si>
  <si>
    <t>BURRO TAILS</t>
  </si>
  <si>
    <t>HSCGM025PL032</t>
  </si>
  <si>
    <t>CRASSULA HORNTREE GOLLUM</t>
  </si>
  <si>
    <t>HSECA030CL018</t>
  </si>
  <si>
    <t>ECHEVERIA AGAVOIDES</t>
  </si>
  <si>
    <t>HSECA035PL018</t>
  </si>
  <si>
    <t>HSECF035PL018</t>
  </si>
  <si>
    <t>ECHEVERIA GIBBIFLORA (FANCY LEAF HYBRID)</t>
  </si>
  <si>
    <t>HSECL035PL018</t>
  </si>
  <si>
    <t>ECHEVERIA ELEGANS</t>
  </si>
  <si>
    <t>HSECP025PL032</t>
  </si>
  <si>
    <t>ECHEVERIA PERLE VON NURNBERG (PINK)</t>
  </si>
  <si>
    <t>HSECP030CL018</t>
  </si>
  <si>
    <t>ECHEVERIA PERLE VON NURNBERG</t>
  </si>
  <si>
    <t>HSECR025PL032</t>
  </si>
  <si>
    <t>ECHEVERIA ORION</t>
  </si>
  <si>
    <t>HSENL025PL032</t>
  </si>
  <si>
    <t>ECHEVERIA NODULOSA "RED LINE"</t>
  </si>
  <si>
    <t>HSEPA025PL032</t>
  </si>
  <si>
    <t>ECHEVERIA PARVA</t>
  </si>
  <si>
    <t>HSEPL035PL018</t>
  </si>
  <si>
    <t>ECHEVERIA PULIDONIS</t>
  </si>
  <si>
    <t>HSJD1040PL015</t>
  </si>
  <si>
    <t>SUNSET JADE</t>
  </si>
  <si>
    <t>HSJD1060PL007</t>
  </si>
  <si>
    <t>HSJD4030CL018</t>
  </si>
  <si>
    <t>MINI LEAF JADE</t>
  </si>
  <si>
    <t>HSKAT025PL032</t>
  </si>
  <si>
    <t>KALANCHOE TOMENTOSA CHOCOLATE SOLDIER</t>
  </si>
  <si>
    <t>HSKTM025PL032</t>
  </si>
  <si>
    <t>KALANCHOE TOMENTOSA</t>
  </si>
  <si>
    <t>HSPDR025PL032</t>
  </si>
  <si>
    <t>PACHYVERIA DRACO</t>
  </si>
  <si>
    <t>FENG SHUI DÉCOR</t>
  </si>
  <si>
    <t>HARD GOODS &amp; SUPPLIES</t>
  </si>
  <si>
    <t>HXMIX024</t>
  </si>
  <si>
    <t>BAGGED SOIL</t>
  </si>
  <si>
    <t>PLASTIC BAG</t>
  </si>
  <si>
    <t>HXRDM018</t>
  </si>
  <si>
    <t>BAGGED REINDEER MOSS - ASST. COLORS</t>
  </si>
  <si>
    <t>HXSTN024</t>
  </si>
  <si>
    <t>BAGGED STONE TOPPING</t>
  </si>
  <si>
    <t>ArizonaEast Distributors ARI10-NJ
Availability
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</si>
</sst>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0_);\(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 tint="-0.499984740745262"/>
      <name val="Trebuchet MS"/>
      <family val="2"/>
    </font>
    <font>
      <b/>
      <sz val="11"/>
      <color theme="1" tint="-0.499984740745262"/>
      <name val="Trebuchet MS"/>
      <family val="2"/>
    </font>
    <font>
      <b/>
      <sz val="8"/>
      <color theme="1" tint="-0.499984740745262"/>
      <name val="Trebuchet MS"/>
      <family val="2"/>
    </font>
    <font>
      <sz val="8"/>
      <color rgb="FF292929"/>
      <name val="Trebuchet MS"/>
      <family val="2"/>
    </font>
    <font>
      <sz val="8"/>
      <color rgb="FF333333"/>
      <name val="Trebuchet MS"/>
      <family val="2"/>
    </font>
    <font>
      <b/>
      <sz val="8"/>
      <color rgb="FF000000"/>
      <name val="Trebuchet MS"/>
      <family val="2"/>
    </font>
    <font>
      <sz val="8"/>
      <color rgb="FFFF0000"/>
      <name val="Trebuchet MS"/>
      <family val="2"/>
    </font>
    <font>
      <sz val="8"/>
      <color theme="1"/>
      <name val="Trebuchet MS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3" fillId="2" borderId="0" xfId="0" applyFont="1" applyFill="1"/>
    <xf numFmtId="164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0" fontId="5" fillId="2" borderId="0" xfId="0" applyFont="1" applyFill="1"/>
    <xf numFmtId="0" fontId="0" fillId="2" borderId="0" xfId="0" applyFill="1"/>
    <xf numFmtId="0" fontId="5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2" fontId="5" fillId="2" borderId="4" xfId="0" applyNumberFormat="1" applyFont="1" applyFill="1" applyBorder="1"/>
    <xf numFmtId="0" fontId="5" fillId="2" borderId="4" xfId="0" applyFont="1" applyFill="1" applyBorder="1"/>
    <xf numFmtId="49" fontId="3" fillId="0" borderId="4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2" borderId="4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49" fontId="5" fillId="2" borderId="0" xfId="0" applyNumberFormat="1" applyFont="1" applyFill="1" applyAlignment="1">
      <alignment horizontal="center"/>
    </xf>
    <xf numFmtId="0" fontId="7" fillId="0" borderId="4" xfId="0" applyFont="1" applyBorder="1"/>
    <xf numFmtId="165" fontId="5" fillId="2" borderId="0" xfId="0" applyNumberFormat="1" applyFont="1" applyFill="1" applyAlignment="1">
      <alignment vertical="center"/>
    </xf>
    <xf numFmtId="0" fontId="6" fillId="0" borderId="0" xfId="1" applyFont="1" applyAlignment="1">
      <alignment horizontal="left" vertical="center"/>
    </xf>
    <xf numFmtId="2" fontId="3" fillId="2" borderId="0" xfId="0" applyNumberFormat="1" applyFont="1" applyFill="1"/>
    <xf numFmtId="0" fontId="5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/>
    </xf>
    <xf numFmtId="0" fontId="2" fillId="2" borderId="0" xfId="0" applyFont="1" applyFill="1"/>
    <xf numFmtId="0" fontId="8" fillId="4" borderId="4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49" fontId="8" fillId="4" borderId="7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vertical="center"/>
    </xf>
    <xf numFmtId="165" fontId="3" fillId="2" borderId="8" xfId="0" applyNumberFormat="1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horizontal="left" vertical="center"/>
    </xf>
    <xf numFmtId="165" fontId="3" fillId="0" borderId="4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165" fontId="8" fillId="4" borderId="7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vertical="center"/>
    </xf>
    <xf numFmtId="49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vertical="center"/>
    </xf>
    <xf numFmtId="49" fontId="10" fillId="2" borderId="3" xfId="0" applyNumberFormat="1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165" fontId="3" fillId="2" borderId="7" xfId="0" applyNumberFormat="1" applyFont="1" applyFill="1" applyBorder="1" applyAlignment="1">
      <alignment horizontal="left" vertical="center"/>
    </xf>
    <xf numFmtId="165" fontId="3" fillId="2" borderId="0" xfId="0" applyNumberFormat="1" applyFont="1" applyFill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 xr:uid="{DC03F092-7A74-43B8-80EA-6A084A4A10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2</xdr:col>
      <xdr:colOff>1047750</xdr:colOff>
      <xdr:row>0</xdr:row>
      <xdr:rowOff>838200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CAFAF6-0C3D-4075-9C7E-B8341A48F9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20027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5062B-51B9-41CE-A8D1-7F063CF83F30}">
  <sheetPr>
    <pageSetUpPr fitToPage="1"/>
  </sheetPr>
  <dimension ref="A1:R190"/>
  <sheetViews>
    <sheetView tabSelected="1" workbookViewId="0">
      <selection sqref="A1:F1"/>
    </sheetView>
  </sheetViews>
  <sheetFormatPr defaultColWidth="10.140625" defaultRowHeight="15" x14ac:dyDescent="0.25"/>
  <cols>
    <col min="1" max="1" width="6.7109375" style="68" customWidth="1"/>
    <col min="2" max="2" width="11.42578125" style="68" customWidth="1"/>
    <col min="3" max="3" width="16.5703125" style="68" bestFit="1" customWidth="1"/>
    <col min="4" max="4" width="54.140625" style="68" customWidth="1"/>
    <col min="5" max="5" width="26.85546875" style="68" bestFit="1" customWidth="1"/>
    <col min="6" max="6" width="5.28515625" style="68" bestFit="1" customWidth="1"/>
    <col min="7" max="7" width="10.7109375" customWidth="1"/>
    <col min="8" max="9" width="3" hidden="1" customWidth="1"/>
    <col min="10" max="10" width="3.85546875" hidden="1" customWidth="1"/>
    <col min="11" max="11" width="7.42578125" hidden="1" customWidth="1"/>
    <col min="12" max="12" width="8.5703125" hidden="1" customWidth="1"/>
    <col min="13" max="13" width="8.7109375" hidden="1" customWidth="1"/>
    <col min="14" max="14" width="7.28515625" hidden="1" customWidth="1"/>
    <col min="15" max="15" width="5.28515625" hidden="1" customWidth="1"/>
    <col min="16" max="16" width="9.5703125" style="8" customWidth="1"/>
    <col min="17" max="17" width="9.85546875" customWidth="1"/>
    <col min="19" max="19" width="11.85546875" customWidth="1"/>
    <col min="20" max="22" width="0.140625" customWidth="1"/>
  </cols>
  <sheetData>
    <row r="1" spans="1:15" ht="73.5" customHeight="1" thickBot="1" x14ac:dyDescent="0.3">
      <c r="A1" s="75" t="s">
        <v>380</v>
      </c>
      <c r="B1" s="75"/>
      <c r="C1" s="75"/>
      <c r="D1" s="75"/>
      <c r="E1" s="75"/>
      <c r="F1" s="75"/>
    </row>
    <row r="2" spans="1:15" ht="17.25" thickBot="1" x14ac:dyDescent="0.35">
      <c r="A2" s="71" t="s">
        <v>0</v>
      </c>
      <c r="B2" s="72"/>
      <c r="C2" s="72"/>
      <c r="D2" s="72"/>
      <c r="E2" s="72"/>
      <c r="F2" s="72"/>
      <c r="G2" s="2"/>
      <c r="H2" s="3"/>
      <c r="I2" s="3"/>
      <c r="J2" s="4"/>
      <c r="K2" s="4"/>
      <c r="L2" s="5"/>
      <c r="M2" s="6"/>
      <c r="N2" s="7"/>
    </row>
    <row r="3" spans="1:15" ht="15.95" customHeight="1" x14ac:dyDescent="0.3">
      <c r="A3" s="9" t="s">
        <v>1</v>
      </c>
      <c r="B3" s="11" t="s">
        <v>2</v>
      </c>
      <c r="C3" s="10" t="s">
        <v>3</v>
      </c>
      <c r="D3" s="10" t="s">
        <v>4</v>
      </c>
      <c r="E3" s="10" t="s">
        <v>5</v>
      </c>
      <c r="F3" s="12" t="s">
        <v>6</v>
      </c>
      <c r="G3" s="2"/>
      <c r="H3" s="13" t="s">
        <v>7</v>
      </c>
      <c r="I3" s="13" t="s">
        <v>8</v>
      </c>
      <c r="J3" s="14" t="s">
        <v>9</v>
      </c>
      <c r="K3" s="14" t="s">
        <v>10</v>
      </c>
      <c r="L3" s="15" t="s">
        <v>11</v>
      </c>
      <c r="M3" s="16" t="s">
        <v>12</v>
      </c>
      <c r="N3" s="17" t="s">
        <v>13</v>
      </c>
    </row>
    <row r="4" spans="1:15" ht="15.95" customHeight="1" x14ac:dyDescent="0.3">
      <c r="A4" s="9">
        <v>1</v>
      </c>
      <c r="B4" s="11"/>
      <c r="C4" s="18" t="s">
        <v>14</v>
      </c>
      <c r="D4" s="18" t="s">
        <v>15</v>
      </c>
      <c r="E4" s="18" t="s">
        <v>16</v>
      </c>
      <c r="F4" s="19">
        <v>8</v>
      </c>
      <c r="G4" s="2"/>
      <c r="H4" s="13">
        <v>23</v>
      </c>
      <c r="I4" s="13">
        <v>11</v>
      </c>
      <c r="J4" s="14" t="s">
        <v>17</v>
      </c>
      <c r="K4" s="14" t="s">
        <v>18</v>
      </c>
      <c r="L4" s="15">
        <f t="shared" ref="L4" si="0">SUM(J4*I4*H4)/1728</f>
        <v>1.1712962962962963</v>
      </c>
      <c r="M4" s="16">
        <f>SUM(L4*B4)</f>
        <v>0</v>
      </c>
      <c r="N4" s="17">
        <f>SUM(K4*B4)</f>
        <v>0</v>
      </c>
      <c r="O4">
        <f>SUM(F4*B4)</f>
        <v>0</v>
      </c>
    </row>
    <row r="5" spans="1:15" ht="15.95" customHeight="1" x14ac:dyDescent="0.3">
      <c r="A5" s="9">
        <f>SUM(A4+1)</f>
        <v>2</v>
      </c>
      <c r="B5" s="11"/>
      <c r="C5" s="18" t="s">
        <v>19</v>
      </c>
      <c r="D5" s="18" t="s">
        <v>20</v>
      </c>
      <c r="E5" s="18" t="s">
        <v>16</v>
      </c>
      <c r="F5" s="19">
        <v>8</v>
      </c>
      <c r="G5" s="2"/>
      <c r="H5" s="13">
        <v>20</v>
      </c>
      <c r="I5" s="13">
        <v>14</v>
      </c>
      <c r="J5" s="14" t="s">
        <v>17</v>
      </c>
      <c r="K5" s="14" t="s">
        <v>17</v>
      </c>
      <c r="L5" s="15">
        <f t="shared" ref="L5:L16" si="1">SUM(J5*I5*H5)/1728</f>
        <v>1.2962962962962963</v>
      </c>
      <c r="M5" s="16">
        <f>SUM(L5*B5)</f>
        <v>0</v>
      </c>
      <c r="N5" s="17">
        <f>SUM(K5*B5)</f>
        <v>0</v>
      </c>
      <c r="O5">
        <f>SUM(F5*B5)</f>
        <v>0</v>
      </c>
    </row>
    <row r="6" spans="1:15" ht="15.95" customHeight="1" x14ac:dyDescent="0.3">
      <c r="A6" s="9">
        <f t="shared" ref="A6:A16" si="2">SUM(A5+1)</f>
        <v>3</v>
      </c>
      <c r="B6" s="11"/>
      <c r="C6" s="18" t="s">
        <v>21</v>
      </c>
      <c r="D6" s="18" t="s">
        <v>22</v>
      </c>
      <c r="E6" s="18" t="s">
        <v>23</v>
      </c>
      <c r="F6" s="19">
        <v>6</v>
      </c>
      <c r="G6" s="2"/>
      <c r="H6" s="13"/>
      <c r="I6" s="13"/>
      <c r="J6" s="14"/>
      <c r="K6" s="14"/>
      <c r="L6" s="15"/>
      <c r="M6" s="16"/>
      <c r="N6" s="17"/>
    </row>
    <row r="7" spans="1:15" ht="15.95" customHeight="1" x14ac:dyDescent="0.3">
      <c r="A7" s="9">
        <f t="shared" si="2"/>
        <v>4</v>
      </c>
      <c r="B7" s="11"/>
      <c r="C7" s="18" t="s">
        <v>24</v>
      </c>
      <c r="D7" s="18" t="s">
        <v>25</v>
      </c>
      <c r="E7" s="18" t="s">
        <v>26</v>
      </c>
      <c r="F7" s="19">
        <v>6</v>
      </c>
      <c r="G7" s="2"/>
      <c r="H7" s="13"/>
      <c r="I7" s="13"/>
      <c r="J7" s="14"/>
      <c r="K7" s="14"/>
      <c r="L7" s="15"/>
      <c r="M7" s="16"/>
      <c r="N7" s="17"/>
    </row>
    <row r="8" spans="1:15" ht="15.95" customHeight="1" x14ac:dyDescent="0.3">
      <c r="A8" s="9">
        <f t="shared" si="2"/>
        <v>5</v>
      </c>
      <c r="B8" s="11"/>
      <c r="C8" s="18" t="s">
        <v>27</v>
      </c>
      <c r="D8" s="18" t="s">
        <v>28</v>
      </c>
      <c r="E8" s="18" t="s">
        <v>29</v>
      </c>
      <c r="F8" s="19">
        <v>6</v>
      </c>
      <c r="G8" s="2"/>
      <c r="H8" s="13"/>
      <c r="I8" s="13"/>
      <c r="J8" s="14"/>
      <c r="K8" s="14"/>
      <c r="L8" s="15"/>
      <c r="M8" s="16"/>
      <c r="N8" s="17"/>
    </row>
    <row r="9" spans="1:15" ht="15.95" customHeight="1" x14ac:dyDescent="0.3">
      <c r="A9" s="9">
        <f t="shared" si="2"/>
        <v>6</v>
      </c>
      <c r="B9" s="11"/>
      <c r="C9" s="20" t="s">
        <v>30</v>
      </c>
      <c r="D9" s="20" t="s">
        <v>31</v>
      </c>
      <c r="E9" s="20" t="s">
        <v>32</v>
      </c>
      <c r="F9" s="20">
        <v>6</v>
      </c>
      <c r="G9" s="2"/>
      <c r="H9" s="13"/>
      <c r="I9" s="13"/>
      <c r="J9" s="14"/>
      <c r="K9" s="14"/>
      <c r="L9" s="15"/>
      <c r="M9" s="16"/>
      <c r="N9" s="17"/>
    </row>
    <row r="10" spans="1:15" ht="15.95" customHeight="1" x14ac:dyDescent="0.3">
      <c r="A10" s="9">
        <f t="shared" si="2"/>
        <v>7</v>
      </c>
      <c r="B10" s="11"/>
      <c r="C10" s="18" t="s">
        <v>33</v>
      </c>
      <c r="D10" s="18" t="s">
        <v>34</v>
      </c>
      <c r="E10" s="18" t="s">
        <v>35</v>
      </c>
      <c r="F10" s="19">
        <v>4</v>
      </c>
      <c r="G10" s="2"/>
      <c r="H10" s="13"/>
      <c r="I10" s="13"/>
      <c r="J10" s="14"/>
      <c r="K10" s="14"/>
      <c r="L10" s="15"/>
      <c r="M10" s="16"/>
      <c r="N10" s="17"/>
    </row>
    <row r="11" spans="1:15" ht="15.95" customHeight="1" x14ac:dyDescent="0.3">
      <c r="A11" s="9">
        <f t="shared" si="2"/>
        <v>8</v>
      </c>
      <c r="B11" s="11"/>
      <c r="C11" s="20" t="s">
        <v>36</v>
      </c>
      <c r="D11" s="20" t="s">
        <v>37</v>
      </c>
      <c r="E11" s="20" t="s">
        <v>16</v>
      </c>
      <c r="F11" s="20">
        <v>6</v>
      </c>
      <c r="G11" s="2"/>
      <c r="H11" s="13"/>
      <c r="I11" s="13"/>
      <c r="J11" s="14"/>
      <c r="K11" s="14"/>
      <c r="L11" s="15"/>
      <c r="M11" s="16"/>
      <c r="N11" s="17"/>
    </row>
    <row r="12" spans="1:15" ht="15.95" customHeight="1" x14ac:dyDescent="0.3">
      <c r="A12" s="9">
        <f t="shared" si="2"/>
        <v>9</v>
      </c>
      <c r="B12" s="11"/>
      <c r="C12" s="21" t="s">
        <v>38</v>
      </c>
      <c r="D12" s="21" t="s">
        <v>39</v>
      </c>
      <c r="E12" s="21" t="s">
        <v>40</v>
      </c>
      <c r="F12" s="19">
        <v>12</v>
      </c>
      <c r="G12" s="2"/>
      <c r="H12" s="13"/>
      <c r="I12" s="13"/>
      <c r="J12" s="14"/>
      <c r="K12" s="14"/>
      <c r="L12" s="15"/>
      <c r="M12" s="16"/>
      <c r="N12" s="17"/>
    </row>
    <row r="13" spans="1:15" ht="15.95" customHeight="1" x14ac:dyDescent="0.3">
      <c r="A13" s="9">
        <f t="shared" si="2"/>
        <v>10</v>
      </c>
      <c r="B13" s="11"/>
      <c r="C13" s="18" t="s">
        <v>41</v>
      </c>
      <c r="D13" s="18" t="s">
        <v>42</v>
      </c>
      <c r="E13" s="18" t="s">
        <v>43</v>
      </c>
      <c r="F13" s="19">
        <v>12</v>
      </c>
      <c r="G13" s="2"/>
      <c r="H13" s="13"/>
      <c r="I13" s="13"/>
      <c r="J13" s="14"/>
      <c r="K13" s="14"/>
      <c r="L13" s="15"/>
      <c r="M13" s="16"/>
      <c r="N13" s="17"/>
    </row>
    <row r="14" spans="1:15" ht="15.95" customHeight="1" x14ac:dyDescent="0.3">
      <c r="A14" s="9">
        <f t="shared" si="2"/>
        <v>11</v>
      </c>
      <c r="B14" s="11"/>
      <c r="C14" s="18" t="s">
        <v>44</v>
      </c>
      <c r="D14" s="18" t="s">
        <v>45</v>
      </c>
      <c r="E14" s="18" t="s">
        <v>46</v>
      </c>
      <c r="F14" s="19">
        <v>6</v>
      </c>
      <c r="G14" s="2"/>
      <c r="H14" s="13"/>
      <c r="I14" s="13"/>
      <c r="J14" s="14"/>
      <c r="K14" s="14"/>
      <c r="L14" s="15"/>
      <c r="M14" s="16"/>
      <c r="N14" s="17"/>
    </row>
    <row r="15" spans="1:15" ht="15.95" customHeight="1" x14ac:dyDescent="0.3">
      <c r="A15" s="9">
        <f t="shared" si="2"/>
        <v>12</v>
      </c>
      <c r="B15" s="11"/>
      <c r="C15" s="18" t="s">
        <v>47</v>
      </c>
      <c r="D15" s="18" t="s">
        <v>48</v>
      </c>
      <c r="E15" s="18" t="s">
        <v>49</v>
      </c>
      <c r="F15" s="19">
        <v>12</v>
      </c>
      <c r="G15" s="2"/>
      <c r="H15" s="13">
        <v>23</v>
      </c>
      <c r="I15" s="13">
        <v>11</v>
      </c>
      <c r="J15" s="14" t="s">
        <v>17</v>
      </c>
      <c r="K15" s="14" t="s">
        <v>50</v>
      </c>
      <c r="L15" s="15">
        <f t="shared" si="1"/>
        <v>1.1712962962962963</v>
      </c>
      <c r="M15" s="16">
        <f>SUM(L15*B15)</f>
        <v>0</v>
      </c>
      <c r="N15" s="17">
        <f>SUM(K15*B15)</f>
        <v>0</v>
      </c>
      <c r="O15">
        <f>SUM(F15*B15)</f>
        <v>0</v>
      </c>
    </row>
    <row r="16" spans="1:15" ht="15.95" customHeight="1" x14ac:dyDescent="0.3">
      <c r="A16" s="9">
        <f t="shared" si="2"/>
        <v>13</v>
      </c>
      <c r="B16" s="11"/>
      <c r="C16" s="22" t="s">
        <v>51</v>
      </c>
      <c r="D16" s="18" t="s">
        <v>52</v>
      </c>
      <c r="E16" s="22" t="s">
        <v>53</v>
      </c>
      <c r="F16" s="23">
        <v>18</v>
      </c>
      <c r="G16" s="2"/>
      <c r="H16" s="13">
        <v>23</v>
      </c>
      <c r="I16" s="13">
        <v>11</v>
      </c>
      <c r="J16" s="14" t="s">
        <v>17</v>
      </c>
      <c r="K16" s="14" t="s">
        <v>50</v>
      </c>
      <c r="L16" s="15">
        <f t="shared" si="1"/>
        <v>1.1712962962962963</v>
      </c>
      <c r="M16" s="16">
        <f>SUM(L16*B16)</f>
        <v>0</v>
      </c>
      <c r="N16" s="17">
        <f>SUM(K16*B16)</f>
        <v>0</v>
      </c>
      <c r="O16">
        <f>SUM(F16*B16)</f>
        <v>0</v>
      </c>
    </row>
    <row r="17" spans="1:16" ht="15.95" customHeight="1" thickBot="1" x14ac:dyDescent="0.35">
      <c r="A17" s="24"/>
      <c r="B17" s="25"/>
      <c r="C17" s="26"/>
      <c r="D17" s="26"/>
      <c r="E17" s="26"/>
      <c r="F17" s="27"/>
      <c r="G17" s="2"/>
      <c r="H17" s="3"/>
      <c r="I17" s="3"/>
      <c r="J17" s="28"/>
      <c r="K17" s="28"/>
      <c r="L17" s="5"/>
      <c r="M17" s="6"/>
      <c r="N17" s="7"/>
    </row>
    <row r="18" spans="1:16" ht="17.25" thickBot="1" x14ac:dyDescent="0.35">
      <c r="A18" s="71" t="s">
        <v>54</v>
      </c>
      <c r="B18" s="72"/>
      <c r="C18" s="72"/>
      <c r="D18" s="72"/>
      <c r="E18" s="72"/>
      <c r="F18" s="72"/>
      <c r="G18" s="2"/>
      <c r="H18" s="3"/>
      <c r="I18" s="3"/>
      <c r="J18" s="4"/>
      <c r="K18" s="4"/>
      <c r="L18" s="5"/>
      <c r="M18" s="6"/>
      <c r="N18" s="7"/>
    </row>
    <row r="19" spans="1:16" ht="15.95" customHeight="1" x14ac:dyDescent="0.3">
      <c r="A19" s="9" t="s">
        <v>1</v>
      </c>
      <c r="B19" s="11" t="s">
        <v>2</v>
      </c>
      <c r="C19" s="10" t="s">
        <v>3</v>
      </c>
      <c r="D19" s="10" t="s">
        <v>4</v>
      </c>
      <c r="E19" s="10" t="s">
        <v>5</v>
      </c>
      <c r="F19" s="12" t="s">
        <v>6</v>
      </c>
      <c r="G19" s="2"/>
      <c r="H19" s="13" t="s">
        <v>7</v>
      </c>
      <c r="I19" s="13" t="s">
        <v>8</v>
      </c>
      <c r="J19" s="14" t="s">
        <v>9</v>
      </c>
      <c r="K19" s="14" t="s">
        <v>10</v>
      </c>
      <c r="L19" s="15" t="s">
        <v>11</v>
      </c>
      <c r="M19" s="16" t="s">
        <v>12</v>
      </c>
      <c r="N19" s="17" t="s">
        <v>13</v>
      </c>
    </row>
    <row r="20" spans="1:16" ht="15.95" customHeight="1" x14ac:dyDescent="0.3">
      <c r="A20" s="9">
        <f>A16+1</f>
        <v>14</v>
      </c>
      <c r="B20" s="11"/>
      <c r="C20" s="29" t="s">
        <v>55</v>
      </c>
      <c r="D20" s="29" t="s">
        <v>56</v>
      </c>
      <c r="E20" s="20" t="s">
        <v>57</v>
      </c>
      <c r="F20" s="20">
        <v>6</v>
      </c>
      <c r="G20" s="2"/>
      <c r="H20" s="13">
        <v>23</v>
      </c>
      <c r="I20" s="13">
        <v>11</v>
      </c>
      <c r="J20" s="14" t="s">
        <v>17</v>
      </c>
      <c r="K20" s="14" t="s">
        <v>18</v>
      </c>
      <c r="L20" s="15">
        <f t="shared" ref="L20:L21" si="3">SUM(J20*I20*H20)/1728</f>
        <v>1.1712962962962963</v>
      </c>
      <c r="M20" s="16">
        <f>SUM(L20*B20)</f>
        <v>0</v>
      </c>
      <c r="N20" s="17">
        <f>SUM(K20*B20)</f>
        <v>0</v>
      </c>
      <c r="O20">
        <f>SUM(F20*B20)</f>
        <v>0</v>
      </c>
    </row>
    <row r="21" spans="1:16" ht="15.95" customHeight="1" x14ac:dyDescent="0.3">
      <c r="A21" s="9">
        <f>SUM(A20+1)</f>
        <v>15</v>
      </c>
      <c r="B21" s="11"/>
      <c r="C21" s="29" t="s">
        <v>58</v>
      </c>
      <c r="D21" s="18" t="s">
        <v>59</v>
      </c>
      <c r="E21" s="18" t="s">
        <v>60</v>
      </c>
      <c r="F21" s="19">
        <v>12</v>
      </c>
      <c r="G21" s="2"/>
      <c r="H21" s="13">
        <v>20</v>
      </c>
      <c r="I21" s="13">
        <v>14</v>
      </c>
      <c r="J21" s="14" t="s">
        <v>17</v>
      </c>
      <c r="K21" s="14" t="s">
        <v>17</v>
      </c>
      <c r="L21" s="15">
        <f t="shared" si="3"/>
        <v>1.2962962962962963</v>
      </c>
      <c r="M21" s="16">
        <f>SUM(L21*B21)</f>
        <v>0</v>
      </c>
      <c r="N21" s="17">
        <f>SUM(K21*B21)</f>
        <v>0</v>
      </c>
      <c r="O21">
        <f>SUM(F21*B21)</f>
        <v>0</v>
      </c>
    </row>
    <row r="22" spans="1:16" ht="15.95" customHeight="1" x14ac:dyDescent="0.3">
      <c r="A22" s="9">
        <f t="shared" ref="A22:A23" si="4">SUM(A21+1)</f>
        <v>16</v>
      </c>
      <c r="B22" s="11"/>
      <c r="C22" s="29" t="s">
        <v>61</v>
      </c>
      <c r="D22" s="18" t="s">
        <v>62</v>
      </c>
      <c r="E22" s="18" t="s">
        <v>16</v>
      </c>
      <c r="F22" s="19">
        <v>12</v>
      </c>
      <c r="G22" s="2"/>
      <c r="H22" s="13"/>
      <c r="I22" s="13"/>
      <c r="J22" s="14"/>
      <c r="K22" s="14"/>
      <c r="L22" s="15"/>
      <c r="M22" s="16"/>
      <c r="N22" s="17"/>
    </row>
    <row r="23" spans="1:16" ht="15.95" customHeight="1" x14ac:dyDescent="0.3">
      <c r="A23" s="9">
        <f t="shared" si="4"/>
        <v>17</v>
      </c>
      <c r="B23" s="11"/>
      <c r="C23" s="18" t="s">
        <v>63</v>
      </c>
      <c r="D23" s="18" t="s">
        <v>64</v>
      </c>
      <c r="E23" s="18" t="s">
        <v>65</v>
      </c>
      <c r="F23" s="19">
        <v>8</v>
      </c>
      <c r="G23" s="2"/>
      <c r="H23" s="13">
        <v>23</v>
      </c>
      <c r="I23" s="13">
        <v>11</v>
      </c>
      <c r="J23" s="14" t="s">
        <v>17</v>
      </c>
      <c r="K23" s="14" t="s">
        <v>50</v>
      </c>
      <c r="L23" s="15">
        <f t="shared" ref="L23:L24" si="5">SUM(J23*I23*H23)/1728</f>
        <v>1.1712962962962963</v>
      </c>
      <c r="M23" s="16">
        <f>SUM(L23*B23)</f>
        <v>0</v>
      </c>
      <c r="N23" s="17">
        <f>SUM(K23*B23)</f>
        <v>0</v>
      </c>
      <c r="O23">
        <f>SUM(F23*B23)</f>
        <v>0</v>
      </c>
    </row>
    <row r="24" spans="1:16" ht="15.95" customHeight="1" x14ac:dyDescent="0.3">
      <c r="A24" s="9">
        <f t="shared" ref="A24" si="6">A23+1</f>
        <v>18</v>
      </c>
      <c r="B24" s="11"/>
      <c r="C24" s="18" t="s">
        <v>66</v>
      </c>
      <c r="D24" s="18" t="s">
        <v>64</v>
      </c>
      <c r="E24" s="18" t="s">
        <v>67</v>
      </c>
      <c r="F24" s="19">
        <v>4</v>
      </c>
      <c r="G24" s="2"/>
      <c r="H24" s="13">
        <v>23</v>
      </c>
      <c r="I24" s="13">
        <v>11</v>
      </c>
      <c r="J24" s="14" t="s">
        <v>17</v>
      </c>
      <c r="K24" s="14" t="s">
        <v>50</v>
      </c>
      <c r="L24" s="15">
        <f t="shared" si="5"/>
        <v>1.1712962962962963</v>
      </c>
      <c r="M24" s="16">
        <f>SUM(L24*B24)</f>
        <v>0</v>
      </c>
      <c r="N24" s="17">
        <f>SUM(K24*B24)</f>
        <v>0</v>
      </c>
      <c r="O24">
        <f>SUM(F24*B24)</f>
        <v>0</v>
      </c>
    </row>
    <row r="25" spans="1:16" ht="16.5" thickBot="1" x14ac:dyDescent="0.35">
      <c r="A25" s="24"/>
      <c r="B25" s="30"/>
      <c r="C25" s="31"/>
      <c r="D25" s="31"/>
      <c r="E25" s="31"/>
      <c r="F25" s="31"/>
      <c r="G25" s="2"/>
      <c r="H25" s="3"/>
      <c r="I25" s="3"/>
      <c r="J25" s="4"/>
      <c r="K25" s="4"/>
      <c r="L25" s="5"/>
      <c r="M25" s="6"/>
      <c r="N25" s="7"/>
    </row>
    <row r="26" spans="1:16" ht="16.5" x14ac:dyDescent="0.3">
      <c r="A26" s="76" t="s">
        <v>68</v>
      </c>
      <c r="B26" s="77"/>
      <c r="C26" s="77"/>
      <c r="D26" s="77"/>
      <c r="E26" s="77"/>
      <c r="F26" s="77"/>
      <c r="G26" s="2"/>
      <c r="H26" s="1"/>
      <c r="I26" s="1"/>
      <c r="J26" s="1"/>
      <c r="K26" s="1"/>
      <c r="L26" s="1"/>
      <c r="M26" s="32"/>
      <c r="N26" s="1"/>
    </row>
    <row r="27" spans="1:16" ht="15.75" x14ac:dyDescent="0.3">
      <c r="A27" s="33" t="s">
        <v>1</v>
      </c>
      <c r="B27" s="35" t="s">
        <v>2</v>
      </c>
      <c r="C27" s="34" t="s">
        <v>3</v>
      </c>
      <c r="D27" s="34" t="s">
        <v>4</v>
      </c>
      <c r="E27" s="34" t="s">
        <v>5</v>
      </c>
      <c r="F27" s="35" t="s">
        <v>6</v>
      </c>
      <c r="G27" s="2"/>
      <c r="H27" s="13" t="s">
        <v>7</v>
      </c>
      <c r="I27" s="13" t="s">
        <v>8</v>
      </c>
      <c r="J27" s="14" t="s">
        <v>9</v>
      </c>
      <c r="K27" s="14" t="s">
        <v>10</v>
      </c>
      <c r="L27" s="15" t="s">
        <v>11</v>
      </c>
      <c r="M27" s="16" t="s">
        <v>12</v>
      </c>
      <c r="N27" s="17" t="s">
        <v>13</v>
      </c>
    </row>
    <row r="28" spans="1:16" ht="15.75" x14ac:dyDescent="0.3">
      <c r="A28" s="33">
        <f>A24+1</f>
        <v>19</v>
      </c>
      <c r="B28" s="36"/>
      <c r="C28" s="18" t="s">
        <v>69</v>
      </c>
      <c r="D28" s="18" t="s">
        <v>70</v>
      </c>
      <c r="E28" s="18" t="s">
        <v>71</v>
      </c>
      <c r="F28" s="19">
        <v>12</v>
      </c>
      <c r="G28" s="2"/>
      <c r="H28" s="13">
        <v>16</v>
      </c>
      <c r="I28" s="13">
        <v>12</v>
      </c>
      <c r="J28" s="37">
        <v>7</v>
      </c>
      <c r="K28" s="37">
        <v>7</v>
      </c>
      <c r="L28" s="15">
        <f t="shared" ref="L28:L37" si="7">SUM(J28*I28*H28)/1728</f>
        <v>0.77777777777777779</v>
      </c>
      <c r="M28" s="16">
        <f>SUM(L28*B28)</f>
        <v>0</v>
      </c>
      <c r="N28" s="17">
        <f>SUM(K28*B28)</f>
        <v>0</v>
      </c>
      <c r="O28">
        <f>SUM(F28*B28)</f>
        <v>0</v>
      </c>
    </row>
    <row r="29" spans="1:16" ht="15.75" x14ac:dyDescent="0.3">
      <c r="A29" s="33">
        <f>A28+1</f>
        <v>20</v>
      </c>
      <c r="B29" s="36"/>
      <c r="C29" s="18" t="s">
        <v>72</v>
      </c>
      <c r="D29" s="18" t="s">
        <v>73</v>
      </c>
      <c r="E29" s="18" t="s">
        <v>74</v>
      </c>
      <c r="F29" s="19">
        <v>12</v>
      </c>
      <c r="G29" s="2"/>
      <c r="H29" s="13">
        <v>16</v>
      </c>
      <c r="I29" s="13">
        <v>12</v>
      </c>
      <c r="J29" s="37">
        <v>7</v>
      </c>
      <c r="K29" s="37">
        <v>7</v>
      </c>
      <c r="L29" s="15">
        <f t="shared" si="7"/>
        <v>0.77777777777777779</v>
      </c>
      <c r="M29" s="16">
        <f>SUM(L29*B29)</f>
        <v>0</v>
      </c>
      <c r="N29" s="17">
        <f>SUM(K29*B29)</f>
        <v>0</v>
      </c>
      <c r="O29">
        <f>SUM(F29*B29)</f>
        <v>0</v>
      </c>
      <c r="P29" s="38"/>
    </row>
    <row r="30" spans="1:16" ht="15.75" x14ac:dyDescent="0.3">
      <c r="A30" s="33">
        <f t="shared" ref="A30:A37" si="8">+A29+1</f>
        <v>21</v>
      </c>
      <c r="B30" s="36"/>
      <c r="C30" s="18" t="s">
        <v>75</v>
      </c>
      <c r="D30" s="18" t="s">
        <v>76</v>
      </c>
      <c r="E30" s="18" t="s">
        <v>71</v>
      </c>
      <c r="F30" s="19">
        <v>12</v>
      </c>
      <c r="G30" s="2"/>
      <c r="H30" s="39">
        <v>23</v>
      </c>
      <c r="I30" s="40">
        <v>11</v>
      </c>
      <c r="J30" s="41" t="s">
        <v>17</v>
      </c>
      <c r="K30" s="37">
        <v>7</v>
      </c>
      <c r="L30" s="15">
        <f t="shared" si="7"/>
        <v>1.1712962962962963</v>
      </c>
      <c r="M30" s="16">
        <f>SUM(L30*B30)</f>
        <v>0</v>
      </c>
      <c r="N30" s="17">
        <f>SUM(K30*B30)</f>
        <v>0</v>
      </c>
      <c r="O30">
        <f>SUM(F30*B30)</f>
        <v>0</v>
      </c>
      <c r="P30" s="38"/>
    </row>
    <row r="31" spans="1:16" ht="15.75" x14ac:dyDescent="0.3">
      <c r="A31" s="33">
        <f t="shared" si="8"/>
        <v>22</v>
      </c>
      <c r="B31" s="36"/>
      <c r="C31" s="18" t="s">
        <v>77</v>
      </c>
      <c r="D31" s="18" t="s">
        <v>78</v>
      </c>
      <c r="E31" s="18" t="s">
        <v>71</v>
      </c>
      <c r="F31" s="19">
        <v>12</v>
      </c>
      <c r="G31" s="2"/>
      <c r="H31" s="39">
        <v>23</v>
      </c>
      <c r="I31" s="40">
        <v>11</v>
      </c>
      <c r="J31" s="41" t="s">
        <v>17</v>
      </c>
      <c r="K31" s="37">
        <v>7</v>
      </c>
      <c r="L31" s="15">
        <f t="shared" si="7"/>
        <v>1.1712962962962963</v>
      </c>
      <c r="M31" s="16">
        <f>SUM(L31*B31)</f>
        <v>0</v>
      </c>
      <c r="N31" s="17">
        <f>SUM(K31*B31)</f>
        <v>0</v>
      </c>
      <c r="O31">
        <f>SUM(F31*B31)</f>
        <v>0</v>
      </c>
    </row>
    <row r="32" spans="1:16" ht="15.75" x14ac:dyDescent="0.3">
      <c r="A32" s="33">
        <f t="shared" si="8"/>
        <v>23</v>
      </c>
      <c r="B32" s="36"/>
      <c r="C32" s="18" t="s">
        <v>79</v>
      </c>
      <c r="D32" s="18" t="s">
        <v>80</v>
      </c>
      <c r="E32" s="18" t="s">
        <v>81</v>
      </c>
      <c r="F32" s="19">
        <v>8</v>
      </c>
      <c r="G32" s="2"/>
      <c r="H32" s="39">
        <v>23</v>
      </c>
      <c r="I32" s="40">
        <v>11</v>
      </c>
      <c r="J32" s="41" t="s">
        <v>17</v>
      </c>
      <c r="K32" s="37">
        <v>7</v>
      </c>
      <c r="L32" s="15">
        <f t="shared" si="7"/>
        <v>1.1712962962962963</v>
      </c>
      <c r="M32" s="16">
        <f>SUM(L32*B32)</f>
        <v>0</v>
      </c>
      <c r="N32" s="17">
        <f>SUM(K32*B32)</f>
        <v>0</v>
      </c>
      <c r="O32">
        <f>SUM(F32*B32)</f>
        <v>0</v>
      </c>
    </row>
    <row r="33" spans="1:15" ht="15.75" x14ac:dyDescent="0.3">
      <c r="A33" s="33">
        <f t="shared" si="8"/>
        <v>24</v>
      </c>
      <c r="B33" s="36"/>
      <c r="C33" s="18" t="s">
        <v>82</v>
      </c>
      <c r="D33" s="18" t="s">
        <v>83</v>
      </c>
      <c r="E33" s="18" t="s">
        <v>84</v>
      </c>
      <c r="F33" s="19">
        <v>4</v>
      </c>
      <c r="G33" s="2"/>
      <c r="H33" s="13">
        <v>16</v>
      </c>
      <c r="I33" s="13">
        <v>16</v>
      </c>
      <c r="J33" s="37">
        <v>8</v>
      </c>
      <c r="K33" s="37">
        <v>7</v>
      </c>
      <c r="L33" s="15">
        <f t="shared" si="7"/>
        <v>1.1851851851851851</v>
      </c>
      <c r="M33" s="16">
        <f>SUM(L33*B33)</f>
        <v>0</v>
      </c>
      <c r="N33" s="17">
        <f>SUM(K33*B33)</f>
        <v>0</v>
      </c>
      <c r="O33">
        <f>SUM(F33*B33)</f>
        <v>0</v>
      </c>
    </row>
    <row r="34" spans="1:15" ht="15.75" x14ac:dyDescent="0.3">
      <c r="A34" s="33">
        <f t="shared" si="8"/>
        <v>25</v>
      </c>
      <c r="B34" s="36"/>
      <c r="C34" s="18" t="s">
        <v>85</v>
      </c>
      <c r="D34" s="18" t="s">
        <v>86</v>
      </c>
      <c r="E34" s="18" t="s">
        <v>84</v>
      </c>
      <c r="F34" s="19">
        <v>4</v>
      </c>
      <c r="G34" s="2"/>
      <c r="H34" s="13">
        <v>18</v>
      </c>
      <c r="I34" s="13">
        <v>18</v>
      </c>
      <c r="J34" s="37">
        <v>8</v>
      </c>
      <c r="K34" s="37">
        <v>7</v>
      </c>
      <c r="L34" s="15">
        <f t="shared" si="7"/>
        <v>1.5</v>
      </c>
      <c r="M34" s="16">
        <f>SUM(L34*B34)</f>
        <v>0</v>
      </c>
      <c r="N34" s="17">
        <f>SUM(K34*B34)</f>
        <v>0</v>
      </c>
      <c r="O34">
        <f>SUM(F34*B34)</f>
        <v>0</v>
      </c>
    </row>
    <row r="35" spans="1:15" ht="15.75" x14ac:dyDescent="0.3">
      <c r="A35" s="33">
        <f t="shared" si="8"/>
        <v>26</v>
      </c>
      <c r="B35" s="36"/>
      <c r="C35" s="18" t="s">
        <v>87</v>
      </c>
      <c r="D35" s="18" t="s">
        <v>88</v>
      </c>
      <c r="E35" s="18" t="s">
        <v>89</v>
      </c>
      <c r="F35" s="19">
        <v>9</v>
      </c>
      <c r="G35" s="2"/>
      <c r="H35" s="13">
        <v>22</v>
      </c>
      <c r="I35" s="13">
        <v>14</v>
      </c>
      <c r="J35" s="37">
        <v>12</v>
      </c>
      <c r="K35" s="37">
        <v>15</v>
      </c>
      <c r="L35" s="15">
        <f t="shared" si="7"/>
        <v>2.1388888888888888</v>
      </c>
      <c r="M35" s="16">
        <f>SUM(L35*B35)</f>
        <v>0</v>
      </c>
      <c r="N35" s="17">
        <f>SUM(K35*B35)</f>
        <v>0</v>
      </c>
      <c r="O35">
        <f>SUM(F35*B35)</f>
        <v>0</v>
      </c>
    </row>
    <row r="36" spans="1:15" ht="15.75" x14ac:dyDescent="0.3">
      <c r="A36" s="33">
        <f t="shared" si="8"/>
        <v>27</v>
      </c>
      <c r="B36" s="36"/>
      <c r="C36" s="21" t="s">
        <v>90</v>
      </c>
      <c r="D36" s="21" t="s">
        <v>91</v>
      </c>
      <c r="E36" s="21" t="s">
        <v>92</v>
      </c>
      <c r="F36" s="19">
        <v>12</v>
      </c>
      <c r="G36" s="2"/>
      <c r="H36" s="13">
        <v>24</v>
      </c>
      <c r="I36" s="13">
        <v>14</v>
      </c>
      <c r="J36" s="14" t="s">
        <v>93</v>
      </c>
      <c r="K36" s="14" t="s">
        <v>94</v>
      </c>
      <c r="L36" s="15">
        <f t="shared" si="7"/>
        <v>2.3333333333333335</v>
      </c>
      <c r="M36" s="16">
        <f>SUM(L36*B36)</f>
        <v>0</v>
      </c>
      <c r="N36" s="17">
        <f>SUM(K36*B36)</f>
        <v>0</v>
      </c>
      <c r="O36">
        <f>SUM(F36*B36)</f>
        <v>0</v>
      </c>
    </row>
    <row r="37" spans="1:15" ht="15.75" x14ac:dyDescent="0.3">
      <c r="A37" s="33">
        <f t="shared" si="8"/>
        <v>28</v>
      </c>
      <c r="B37" s="36"/>
      <c r="C37" s="21" t="s">
        <v>95</v>
      </c>
      <c r="D37" s="21" t="s">
        <v>96</v>
      </c>
      <c r="E37" s="21" t="s">
        <v>97</v>
      </c>
      <c r="F37" s="19">
        <v>6</v>
      </c>
      <c r="G37" s="2"/>
      <c r="H37" s="13">
        <v>26</v>
      </c>
      <c r="I37" s="13">
        <v>14</v>
      </c>
      <c r="J37" s="14" t="s">
        <v>98</v>
      </c>
      <c r="K37" s="14" t="s">
        <v>94</v>
      </c>
      <c r="L37" s="15">
        <f t="shared" si="7"/>
        <v>2.949074074074074</v>
      </c>
      <c r="M37" s="16">
        <f>SUM(L37*B37)</f>
        <v>0</v>
      </c>
      <c r="N37" s="17">
        <f>SUM(K37*B37)</f>
        <v>0</v>
      </c>
      <c r="O37">
        <f>SUM(F37*B37)</f>
        <v>0</v>
      </c>
    </row>
    <row r="38" spans="1:15" ht="15.75" hidden="1" x14ac:dyDescent="0.3">
      <c r="A38" s="24"/>
      <c r="B38" s="25"/>
      <c r="C38" s="42"/>
      <c r="D38" s="31"/>
      <c r="E38" s="42"/>
      <c r="F38" s="31"/>
      <c r="G38" s="2"/>
      <c r="H38" s="3"/>
      <c r="I38" s="3"/>
      <c r="J38" s="4"/>
      <c r="K38" s="4"/>
      <c r="L38" s="5"/>
      <c r="M38" s="6"/>
      <c r="N38" s="7"/>
      <c r="O38">
        <f>SUM(F38*B38)</f>
        <v>0</v>
      </c>
    </row>
    <row r="39" spans="1:15" ht="17.25" hidden="1" thickBot="1" x14ac:dyDescent="0.35">
      <c r="A39" s="71" t="s">
        <v>99</v>
      </c>
      <c r="B39" s="72"/>
      <c r="C39" s="72"/>
      <c r="D39" s="72"/>
      <c r="E39" s="72"/>
      <c r="F39" s="72"/>
      <c r="G39" s="2"/>
      <c r="H39" s="3"/>
      <c r="I39" s="3"/>
      <c r="J39" s="4"/>
      <c r="K39" s="4"/>
      <c r="L39" s="5"/>
      <c r="M39" s="6"/>
      <c r="N39" s="7"/>
      <c r="O39">
        <f>SUM(F39*B39)</f>
        <v>0</v>
      </c>
    </row>
    <row r="40" spans="1:15" ht="15.95" hidden="1" customHeight="1" x14ac:dyDescent="0.3">
      <c r="A40" s="9" t="s">
        <v>1</v>
      </c>
      <c r="B40" s="11" t="s">
        <v>2</v>
      </c>
      <c r="C40" s="10" t="s">
        <v>3</v>
      </c>
      <c r="D40" s="10" t="s">
        <v>4</v>
      </c>
      <c r="E40" s="10" t="s">
        <v>5</v>
      </c>
      <c r="F40" s="12" t="s">
        <v>6</v>
      </c>
      <c r="G40" s="2"/>
      <c r="H40" s="13"/>
      <c r="I40" s="13"/>
      <c r="J40" s="14"/>
      <c r="K40" s="14"/>
      <c r="L40" s="15"/>
      <c r="M40" s="16"/>
      <c r="N40" s="17"/>
      <c r="O40" t="e">
        <f>SUM(F40*B40)</f>
        <v>#VALUE!</v>
      </c>
    </row>
    <row r="41" spans="1:15" ht="15.95" hidden="1" customHeight="1" x14ac:dyDescent="0.3">
      <c r="A41" s="9" t="e">
        <f>#REF!+1</f>
        <v>#REF!</v>
      </c>
      <c r="B41" s="11"/>
      <c r="C41" s="20" t="s">
        <v>100</v>
      </c>
      <c r="D41" s="20" t="s">
        <v>101</v>
      </c>
      <c r="E41" s="20" t="s">
        <v>60</v>
      </c>
      <c r="F41" s="20">
        <v>8</v>
      </c>
      <c r="G41" s="2"/>
      <c r="H41" s="13"/>
      <c r="I41" s="13"/>
      <c r="J41" s="14"/>
      <c r="K41" s="14"/>
      <c r="L41" s="15"/>
      <c r="M41" s="16"/>
      <c r="N41" s="17"/>
      <c r="O41">
        <f>SUM(F41*B41)</f>
        <v>0</v>
      </c>
    </row>
    <row r="42" spans="1:15" ht="15.95" hidden="1" customHeight="1" x14ac:dyDescent="0.3">
      <c r="A42" s="9" t="e">
        <f>A41+1</f>
        <v>#REF!</v>
      </c>
      <c r="B42" s="11"/>
      <c r="C42" s="20"/>
      <c r="D42" s="20"/>
      <c r="E42" s="20"/>
      <c r="F42" s="20"/>
      <c r="G42" s="2"/>
      <c r="H42" s="13"/>
      <c r="I42" s="13"/>
      <c r="J42" s="14"/>
      <c r="K42" s="14"/>
      <c r="L42" s="15"/>
      <c r="M42" s="16"/>
      <c r="N42" s="17"/>
      <c r="O42">
        <f>SUM(F42*B42)</f>
        <v>0</v>
      </c>
    </row>
    <row r="43" spans="1:15" ht="15.75" hidden="1" x14ac:dyDescent="0.3">
      <c r="A43" s="24"/>
      <c r="B43" s="25"/>
      <c r="C43" s="42"/>
      <c r="D43" s="31"/>
      <c r="E43" s="42"/>
      <c r="F43" s="31"/>
      <c r="G43" s="2"/>
      <c r="H43" s="3"/>
      <c r="I43" s="3"/>
      <c r="J43" s="4"/>
      <c r="K43" s="4"/>
      <c r="L43" s="5"/>
      <c r="M43" s="6"/>
      <c r="N43" s="7"/>
      <c r="O43">
        <f>SUM(F43*B43)</f>
        <v>0</v>
      </c>
    </row>
    <row r="44" spans="1:15" ht="15.75" x14ac:dyDescent="0.3">
      <c r="A44" s="43"/>
      <c r="B44" s="44"/>
      <c r="C44" s="45"/>
      <c r="D44" s="45"/>
      <c r="E44" s="45"/>
      <c r="F44" s="46"/>
      <c r="G44" s="2"/>
      <c r="H44" s="1"/>
      <c r="I44" s="1"/>
      <c r="J44" s="1"/>
      <c r="K44" s="1"/>
      <c r="L44" s="1"/>
      <c r="M44" s="32"/>
      <c r="N44" s="1"/>
    </row>
    <row r="45" spans="1:15" ht="16.5" x14ac:dyDescent="0.3">
      <c r="A45" s="69" t="s">
        <v>102</v>
      </c>
      <c r="B45" s="70"/>
      <c r="C45" s="70"/>
      <c r="D45" s="70"/>
      <c r="E45" s="70"/>
      <c r="F45" s="70"/>
      <c r="G45" s="2"/>
      <c r="H45" s="1"/>
      <c r="I45" s="1"/>
      <c r="J45" s="1"/>
      <c r="K45" s="1"/>
      <c r="L45" s="1"/>
      <c r="M45" s="32"/>
      <c r="N45" s="1"/>
    </row>
    <row r="46" spans="1:15" ht="15.75" x14ac:dyDescent="0.3">
      <c r="A46" s="33" t="s">
        <v>1</v>
      </c>
      <c r="B46" s="35" t="s">
        <v>2</v>
      </c>
      <c r="C46" s="34" t="s">
        <v>3</v>
      </c>
      <c r="D46" s="34" t="s">
        <v>4</v>
      </c>
      <c r="E46" s="34" t="s">
        <v>5</v>
      </c>
      <c r="F46" s="47" t="s">
        <v>6</v>
      </c>
      <c r="G46" s="2"/>
      <c r="H46" s="13" t="s">
        <v>7</v>
      </c>
      <c r="I46" s="13" t="s">
        <v>8</v>
      </c>
      <c r="J46" s="14" t="s">
        <v>9</v>
      </c>
      <c r="K46" s="14" t="s">
        <v>10</v>
      </c>
      <c r="L46" s="15" t="s">
        <v>11</v>
      </c>
      <c r="M46" s="16" t="s">
        <v>12</v>
      </c>
      <c r="N46" s="17" t="s">
        <v>13</v>
      </c>
    </row>
    <row r="47" spans="1:15" ht="15.75" x14ac:dyDescent="0.3">
      <c r="A47" s="33">
        <f>A37+1</f>
        <v>29</v>
      </c>
      <c r="B47" s="36"/>
      <c r="C47" s="18" t="s">
        <v>103</v>
      </c>
      <c r="D47" s="18" t="s">
        <v>104</v>
      </c>
      <c r="E47" s="18" t="s">
        <v>49</v>
      </c>
      <c r="F47" s="19">
        <v>15</v>
      </c>
      <c r="G47" s="2"/>
      <c r="H47" s="39">
        <v>23</v>
      </c>
      <c r="I47" s="40">
        <v>11</v>
      </c>
      <c r="J47" s="41" t="s">
        <v>17</v>
      </c>
      <c r="K47" s="14" t="s">
        <v>50</v>
      </c>
      <c r="L47" s="15">
        <f t="shared" ref="L47:L110" si="9">SUM(J47*I47*H47)/1728</f>
        <v>1.1712962962962963</v>
      </c>
      <c r="M47" s="16">
        <f>SUM(L47*B47)</f>
        <v>0</v>
      </c>
      <c r="N47" s="17">
        <f>SUM(K47*B47)</f>
        <v>0</v>
      </c>
      <c r="O47">
        <f>SUM(F47*B47)</f>
        <v>0</v>
      </c>
    </row>
    <row r="48" spans="1:15" ht="15.75" x14ac:dyDescent="0.3">
      <c r="A48" s="33">
        <f t="shared" ref="A48:A111" si="10">+A47+1</f>
        <v>30</v>
      </c>
      <c r="B48" s="36"/>
      <c r="C48" s="18" t="s">
        <v>105</v>
      </c>
      <c r="D48" s="18" t="s">
        <v>106</v>
      </c>
      <c r="E48" s="18" t="s">
        <v>49</v>
      </c>
      <c r="F48" s="19">
        <v>15</v>
      </c>
      <c r="G48" s="2"/>
      <c r="H48" s="39">
        <v>23</v>
      </c>
      <c r="I48" s="40">
        <v>11</v>
      </c>
      <c r="J48" s="41" t="s">
        <v>17</v>
      </c>
      <c r="K48" s="14" t="s">
        <v>50</v>
      </c>
      <c r="L48" s="15">
        <f t="shared" si="9"/>
        <v>1.1712962962962963</v>
      </c>
      <c r="M48" s="16">
        <f>SUM(L48*B48)</f>
        <v>0</v>
      </c>
      <c r="N48" s="17">
        <f>SUM(K48*B48)</f>
        <v>0</v>
      </c>
      <c r="O48">
        <f>SUM(F48*B48)</f>
        <v>0</v>
      </c>
    </row>
    <row r="49" spans="1:15" ht="15.75" x14ac:dyDescent="0.3">
      <c r="A49" s="33">
        <f t="shared" si="10"/>
        <v>31</v>
      </c>
      <c r="B49" s="35"/>
      <c r="C49" s="18" t="s">
        <v>107</v>
      </c>
      <c r="D49" s="18" t="s">
        <v>108</v>
      </c>
      <c r="E49" s="18" t="s">
        <v>16</v>
      </c>
      <c r="F49" s="19">
        <v>12</v>
      </c>
      <c r="G49" s="2"/>
      <c r="H49" s="13">
        <v>18</v>
      </c>
      <c r="I49" s="13">
        <v>18</v>
      </c>
      <c r="J49" s="14" t="s">
        <v>17</v>
      </c>
      <c r="K49" s="14" t="s">
        <v>18</v>
      </c>
      <c r="L49" s="15">
        <f t="shared" si="9"/>
        <v>1.5</v>
      </c>
      <c r="M49" s="16">
        <f>SUM(L49*B49)</f>
        <v>0</v>
      </c>
      <c r="N49" s="17">
        <f>SUM(K49*B49)</f>
        <v>0</v>
      </c>
      <c r="O49">
        <f>SUM(F49*B49)</f>
        <v>0</v>
      </c>
    </row>
    <row r="50" spans="1:15" ht="15.75" x14ac:dyDescent="0.3">
      <c r="A50" s="33">
        <f t="shared" si="10"/>
        <v>32</v>
      </c>
      <c r="B50" s="35"/>
      <c r="C50" s="18" t="s">
        <v>109</v>
      </c>
      <c r="D50" s="18" t="s">
        <v>110</v>
      </c>
      <c r="E50" s="18" t="s">
        <v>65</v>
      </c>
      <c r="F50" s="19">
        <v>8</v>
      </c>
      <c r="G50" s="2"/>
      <c r="H50" s="39">
        <v>23</v>
      </c>
      <c r="I50" s="40">
        <v>11</v>
      </c>
      <c r="J50" s="41" t="s">
        <v>17</v>
      </c>
      <c r="K50" s="14" t="s">
        <v>50</v>
      </c>
      <c r="L50" s="15">
        <f t="shared" si="9"/>
        <v>1.1712962962962963</v>
      </c>
      <c r="M50" s="16">
        <f>SUM(L50*B50)</f>
        <v>0</v>
      </c>
      <c r="N50" s="17">
        <f>SUM(K50*B50)</f>
        <v>0</v>
      </c>
      <c r="O50">
        <f>SUM(F50*B50)</f>
        <v>0</v>
      </c>
    </row>
    <row r="51" spans="1:15" ht="15.75" x14ac:dyDescent="0.3">
      <c r="A51" s="33">
        <f>+A50+1</f>
        <v>33</v>
      </c>
      <c r="B51" s="36"/>
      <c r="C51" s="22" t="s">
        <v>111</v>
      </c>
      <c r="D51" s="22" t="s">
        <v>110</v>
      </c>
      <c r="E51" s="22" t="s">
        <v>67</v>
      </c>
      <c r="F51" s="23">
        <v>4</v>
      </c>
      <c r="G51" s="2"/>
      <c r="H51" s="39">
        <v>23</v>
      </c>
      <c r="I51" s="40">
        <v>11</v>
      </c>
      <c r="J51" s="41" t="s">
        <v>17</v>
      </c>
      <c r="K51" s="14" t="s">
        <v>50</v>
      </c>
      <c r="L51" s="15">
        <f t="shared" si="9"/>
        <v>1.1712962962962963</v>
      </c>
      <c r="M51" s="16">
        <f>SUM(L51*B51)</f>
        <v>0</v>
      </c>
      <c r="N51" s="17">
        <f>SUM(K51*B51)</f>
        <v>0</v>
      </c>
      <c r="O51">
        <f>SUM(F51*B51)</f>
        <v>0</v>
      </c>
    </row>
    <row r="52" spans="1:15" ht="15.75" x14ac:dyDescent="0.3">
      <c r="A52" s="33">
        <f t="shared" si="10"/>
        <v>34</v>
      </c>
      <c r="B52" s="36"/>
      <c r="C52" s="18" t="s">
        <v>112</v>
      </c>
      <c r="D52" s="18" t="s">
        <v>113</v>
      </c>
      <c r="E52" s="18" t="s">
        <v>49</v>
      </c>
      <c r="F52" s="19">
        <v>15</v>
      </c>
      <c r="G52" s="2"/>
      <c r="H52" s="39">
        <v>23</v>
      </c>
      <c r="I52" s="40">
        <v>11</v>
      </c>
      <c r="J52" s="41" t="s">
        <v>17</v>
      </c>
      <c r="K52" s="14" t="s">
        <v>50</v>
      </c>
      <c r="L52" s="15">
        <f t="shared" si="9"/>
        <v>1.1712962962962963</v>
      </c>
      <c r="M52" s="16">
        <f>SUM(L52*B52)</f>
        <v>0</v>
      </c>
      <c r="N52" s="17">
        <f>SUM(K52*B52)</f>
        <v>0</v>
      </c>
      <c r="O52">
        <f>SUM(F52*B52)</f>
        <v>0</v>
      </c>
    </row>
    <row r="53" spans="1:15" ht="15.75" x14ac:dyDescent="0.3">
      <c r="A53" s="33">
        <f t="shared" si="10"/>
        <v>35</v>
      </c>
      <c r="B53" s="36"/>
      <c r="C53" s="18" t="s">
        <v>114</v>
      </c>
      <c r="D53" s="18" t="s">
        <v>115</v>
      </c>
      <c r="E53" s="18" t="s">
        <v>116</v>
      </c>
      <c r="F53" s="19">
        <v>6</v>
      </c>
      <c r="G53" s="2"/>
      <c r="H53" s="39">
        <v>23</v>
      </c>
      <c r="I53" s="40">
        <v>11</v>
      </c>
      <c r="J53" s="41" t="s">
        <v>93</v>
      </c>
      <c r="K53" s="14" t="s">
        <v>50</v>
      </c>
      <c r="L53" s="15">
        <f t="shared" si="9"/>
        <v>1.7569444444444444</v>
      </c>
      <c r="M53" s="16">
        <f>SUM(L53*B53)</f>
        <v>0</v>
      </c>
      <c r="N53" s="17">
        <f>SUM(K53*B53)</f>
        <v>0</v>
      </c>
      <c r="O53">
        <f>SUM(F53*B53)</f>
        <v>0</v>
      </c>
    </row>
    <row r="54" spans="1:15" ht="15.75" x14ac:dyDescent="0.3">
      <c r="A54" s="33">
        <f t="shared" si="10"/>
        <v>36</v>
      </c>
      <c r="B54" s="35"/>
      <c r="C54" s="20" t="s">
        <v>117</v>
      </c>
      <c r="D54" s="20" t="s">
        <v>118</v>
      </c>
      <c r="E54" s="20" t="s">
        <v>119</v>
      </c>
      <c r="F54" s="20">
        <v>8</v>
      </c>
      <c r="G54" s="2"/>
      <c r="H54" s="39">
        <v>23</v>
      </c>
      <c r="I54" s="40">
        <v>11</v>
      </c>
      <c r="J54" s="41" t="s">
        <v>93</v>
      </c>
      <c r="K54" s="41" t="s">
        <v>18</v>
      </c>
      <c r="L54" s="15">
        <f t="shared" si="9"/>
        <v>1.7569444444444444</v>
      </c>
      <c r="M54" s="16">
        <f>SUM(L54*B54)</f>
        <v>0</v>
      </c>
      <c r="N54" s="17">
        <f>SUM(K54*B54)</f>
        <v>0</v>
      </c>
      <c r="O54">
        <f>SUM(F54*B54)</f>
        <v>0</v>
      </c>
    </row>
    <row r="55" spans="1:15" ht="15.75" x14ac:dyDescent="0.3">
      <c r="A55" s="33">
        <f t="shared" si="10"/>
        <v>37</v>
      </c>
      <c r="B55" s="35"/>
      <c r="C55" s="22" t="s">
        <v>120</v>
      </c>
      <c r="D55" s="22" t="s">
        <v>121</v>
      </c>
      <c r="E55" s="22" t="s">
        <v>65</v>
      </c>
      <c r="F55" s="23">
        <v>6</v>
      </c>
      <c r="G55" s="2"/>
      <c r="H55" s="39">
        <v>23</v>
      </c>
      <c r="I55" s="40">
        <v>11</v>
      </c>
      <c r="J55" s="41" t="s">
        <v>93</v>
      </c>
      <c r="K55" s="41" t="s">
        <v>18</v>
      </c>
      <c r="L55" s="15">
        <f t="shared" si="9"/>
        <v>1.7569444444444444</v>
      </c>
      <c r="M55" s="16">
        <f>SUM(L55*B55)</f>
        <v>0</v>
      </c>
      <c r="N55" s="17">
        <f>SUM(K55*B55)</f>
        <v>0</v>
      </c>
      <c r="O55">
        <f>SUM(F55*B55)</f>
        <v>0</v>
      </c>
    </row>
    <row r="56" spans="1:15" ht="15.75" x14ac:dyDescent="0.3">
      <c r="A56" s="33">
        <f t="shared" si="10"/>
        <v>38</v>
      </c>
      <c r="B56" s="35"/>
      <c r="C56" s="20" t="s">
        <v>122</v>
      </c>
      <c r="D56" s="20" t="s">
        <v>123</v>
      </c>
      <c r="E56" s="20" t="s">
        <v>124</v>
      </c>
      <c r="F56" s="20">
        <v>8</v>
      </c>
      <c r="G56" s="2"/>
      <c r="H56" s="39">
        <v>23</v>
      </c>
      <c r="I56" s="40">
        <v>11</v>
      </c>
      <c r="J56" s="41" t="s">
        <v>93</v>
      </c>
      <c r="K56" s="41" t="s">
        <v>17</v>
      </c>
      <c r="L56" s="15">
        <f t="shared" si="9"/>
        <v>1.7569444444444444</v>
      </c>
      <c r="M56" s="16">
        <f>SUM(L56*B56)</f>
        <v>0</v>
      </c>
      <c r="N56" s="17">
        <f>SUM(K56*B56)</f>
        <v>0</v>
      </c>
      <c r="O56">
        <f>SUM(F56*B56)</f>
        <v>0</v>
      </c>
    </row>
    <row r="57" spans="1:15" ht="15.75" x14ac:dyDescent="0.3">
      <c r="A57" s="33">
        <f t="shared" si="10"/>
        <v>39</v>
      </c>
      <c r="B57" s="35"/>
      <c r="C57" s="18" t="s">
        <v>125</v>
      </c>
      <c r="D57" s="18" t="s">
        <v>126</v>
      </c>
      <c r="E57" s="18" t="s">
        <v>49</v>
      </c>
      <c r="F57" s="19">
        <v>12</v>
      </c>
      <c r="G57" s="2"/>
      <c r="H57" s="39">
        <v>23</v>
      </c>
      <c r="I57" s="40">
        <v>11</v>
      </c>
      <c r="J57" s="41" t="s">
        <v>17</v>
      </c>
      <c r="K57" s="41" t="s">
        <v>50</v>
      </c>
      <c r="L57" s="15">
        <f t="shared" si="9"/>
        <v>1.1712962962962963</v>
      </c>
      <c r="M57" s="16">
        <f>SUM(L57*B57)</f>
        <v>0</v>
      </c>
      <c r="N57" s="17">
        <f>SUM(K57*B57)</f>
        <v>0</v>
      </c>
      <c r="O57">
        <f>SUM(F57*B57)</f>
        <v>0</v>
      </c>
    </row>
    <row r="58" spans="1:15" ht="15.75" x14ac:dyDescent="0.3">
      <c r="A58" s="33">
        <f>+A57+1</f>
        <v>40</v>
      </c>
      <c r="B58" s="35"/>
      <c r="C58" s="18" t="s">
        <v>127</v>
      </c>
      <c r="D58" s="18" t="s">
        <v>128</v>
      </c>
      <c r="E58" s="18" t="s">
        <v>129</v>
      </c>
      <c r="F58" s="19">
        <v>15</v>
      </c>
      <c r="G58" s="2"/>
      <c r="H58" s="13">
        <v>20</v>
      </c>
      <c r="I58" s="13">
        <v>14</v>
      </c>
      <c r="J58" s="14" t="s">
        <v>17</v>
      </c>
      <c r="K58" s="14" t="s">
        <v>18</v>
      </c>
      <c r="L58" s="15">
        <f t="shared" si="9"/>
        <v>1.2962962962962963</v>
      </c>
      <c r="M58" s="16">
        <f>SUM(L58*B58)</f>
        <v>0</v>
      </c>
      <c r="N58" s="17">
        <f>SUM(K58*B58)</f>
        <v>0</v>
      </c>
      <c r="O58">
        <f>SUM(F58*B58)</f>
        <v>0</v>
      </c>
    </row>
    <row r="59" spans="1:15" ht="15.75" x14ac:dyDescent="0.3">
      <c r="A59" s="33">
        <f>+A58+1</f>
        <v>41</v>
      </c>
      <c r="B59" s="35"/>
      <c r="C59" s="18" t="s">
        <v>130</v>
      </c>
      <c r="D59" s="18" t="s">
        <v>131</v>
      </c>
      <c r="E59" s="18" t="s">
        <v>49</v>
      </c>
      <c r="F59" s="19">
        <v>15</v>
      </c>
      <c r="G59" s="2"/>
      <c r="H59" s="39">
        <v>23</v>
      </c>
      <c r="I59" s="40">
        <v>11</v>
      </c>
      <c r="J59" s="41" t="s">
        <v>17</v>
      </c>
      <c r="K59" s="41" t="s">
        <v>50</v>
      </c>
      <c r="L59" s="15">
        <f t="shared" si="9"/>
        <v>1.1712962962962963</v>
      </c>
      <c r="M59" s="16">
        <f>SUM(L59*B59)</f>
        <v>0</v>
      </c>
      <c r="N59" s="17">
        <f>SUM(K59*B59)</f>
        <v>0</v>
      </c>
      <c r="O59">
        <f>SUM(F59*B59)</f>
        <v>0</v>
      </c>
    </row>
    <row r="60" spans="1:15" ht="15.75" x14ac:dyDescent="0.3">
      <c r="A60" s="33">
        <f t="shared" si="10"/>
        <v>42</v>
      </c>
      <c r="B60" s="35"/>
      <c r="C60" s="18" t="s">
        <v>132</v>
      </c>
      <c r="D60" s="18" t="s">
        <v>133</v>
      </c>
      <c r="E60" s="18" t="s">
        <v>49</v>
      </c>
      <c r="F60" s="19">
        <v>15</v>
      </c>
      <c r="G60" s="2"/>
      <c r="H60" s="39">
        <v>23</v>
      </c>
      <c r="I60" s="40">
        <v>11</v>
      </c>
      <c r="J60" s="41" t="s">
        <v>17</v>
      </c>
      <c r="K60" s="41" t="s">
        <v>50</v>
      </c>
      <c r="L60" s="15">
        <f t="shared" si="9"/>
        <v>1.1712962962962963</v>
      </c>
      <c r="M60" s="16">
        <f>SUM(L60*B60)</f>
        <v>0</v>
      </c>
      <c r="N60" s="17">
        <f>SUM(K60*B60)</f>
        <v>0</v>
      </c>
      <c r="O60">
        <f>SUM(F60*B60)</f>
        <v>0</v>
      </c>
    </row>
    <row r="61" spans="1:15" ht="15.75" x14ac:dyDescent="0.3">
      <c r="A61" s="33">
        <f t="shared" si="10"/>
        <v>43</v>
      </c>
      <c r="B61" s="48"/>
      <c r="C61" s="18" t="s">
        <v>134</v>
      </c>
      <c r="D61" s="18" t="s">
        <v>135</v>
      </c>
      <c r="E61" s="18" t="s">
        <v>136</v>
      </c>
      <c r="F61" s="19">
        <v>24</v>
      </c>
      <c r="G61" s="2"/>
      <c r="H61" s="39">
        <v>23</v>
      </c>
      <c r="I61" s="40">
        <v>11</v>
      </c>
      <c r="J61" s="41" t="s">
        <v>17</v>
      </c>
      <c r="K61" s="41" t="s">
        <v>50</v>
      </c>
      <c r="L61" s="15">
        <f t="shared" si="9"/>
        <v>1.1712962962962963</v>
      </c>
      <c r="M61" s="16">
        <f>SUM(L61*B61)</f>
        <v>0</v>
      </c>
      <c r="N61" s="17">
        <f>SUM(K61*B61)</f>
        <v>0</v>
      </c>
      <c r="O61">
        <f>SUM(F61*B61)</f>
        <v>0</v>
      </c>
    </row>
    <row r="62" spans="1:15" ht="15.75" x14ac:dyDescent="0.3">
      <c r="A62" s="33">
        <f t="shared" si="10"/>
        <v>44</v>
      </c>
      <c r="B62" s="36"/>
      <c r="C62" s="22" t="s">
        <v>137</v>
      </c>
      <c r="D62" s="22" t="s">
        <v>138</v>
      </c>
      <c r="E62" s="22" t="s">
        <v>49</v>
      </c>
      <c r="F62" s="23">
        <v>15</v>
      </c>
      <c r="G62" s="2"/>
      <c r="H62" s="39">
        <v>23</v>
      </c>
      <c r="I62" s="40">
        <v>11</v>
      </c>
      <c r="J62" s="41" t="s">
        <v>17</v>
      </c>
      <c r="K62" s="41" t="s">
        <v>50</v>
      </c>
      <c r="L62" s="15">
        <f t="shared" si="9"/>
        <v>1.1712962962962963</v>
      </c>
      <c r="M62" s="16">
        <f>SUM(L62*B62)</f>
        <v>0</v>
      </c>
      <c r="N62" s="17">
        <f>SUM(K62*B62)</f>
        <v>0</v>
      </c>
      <c r="O62">
        <f>SUM(F62*B62)</f>
        <v>0</v>
      </c>
    </row>
    <row r="63" spans="1:15" ht="15.75" x14ac:dyDescent="0.3">
      <c r="A63" s="33">
        <f>+A62+1</f>
        <v>45</v>
      </c>
      <c r="B63" s="48"/>
      <c r="C63" s="20" t="s">
        <v>139</v>
      </c>
      <c r="D63" s="20" t="s">
        <v>140</v>
      </c>
      <c r="E63" s="20" t="s">
        <v>49</v>
      </c>
      <c r="F63" s="20">
        <v>15</v>
      </c>
      <c r="G63" s="2"/>
      <c r="H63" s="39">
        <v>23</v>
      </c>
      <c r="I63" s="40">
        <v>11</v>
      </c>
      <c r="J63" s="41" t="s">
        <v>17</v>
      </c>
      <c r="K63" s="41" t="s">
        <v>50</v>
      </c>
      <c r="L63" s="15">
        <f t="shared" si="9"/>
        <v>1.1712962962962963</v>
      </c>
      <c r="M63" s="16">
        <f>SUM(L63*B63)</f>
        <v>0</v>
      </c>
      <c r="N63" s="17">
        <f>SUM(K63*B63)</f>
        <v>0</v>
      </c>
      <c r="O63">
        <f>SUM(F63*B63)</f>
        <v>0</v>
      </c>
    </row>
    <row r="64" spans="1:15" ht="15.75" x14ac:dyDescent="0.3">
      <c r="A64" s="33">
        <f t="shared" ref="A64:A78" si="11">+A63+1</f>
        <v>46</v>
      </c>
      <c r="B64" s="48"/>
      <c r="C64" s="18" t="s">
        <v>141</v>
      </c>
      <c r="D64" s="18" t="s">
        <v>142</v>
      </c>
      <c r="E64" s="18" t="s">
        <v>143</v>
      </c>
      <c r="F64" s="19">
        <v>8</v>
      </c>
      <c r="G64" s="2"/>
      <c r="H64" s="39">
        <v>23</v>
      </c>
      <c r="I64" s="40">
        <v>11</v>
      </c>
      <c r="J64" s="41" t="s">
        <v>17</v>
      </c>
      <c r="K64" s="41" t="s">
        <v>50</v>
      </c>
      <c r="L64" s="15">
        <f t="shared" si="9"/>
        <v>1.1712962962962963</v>
      </c>
      <c r="M64" s="16">
        <f>SUM(L64*B64)</f>
        <v>0</v>
      </c>
      <c r="N64" s="17">
        <f>SUM(K64*B64)</f>
        <v>0</v>
      </c>
      <c r="O64">
        <f>SUM(F64*B64)</f>
        <v>0</v>
      </c>
    </row>
    <row r="65" spans="1:15" ht="15.75" x14ac:dyDescent="0.3">
      <c r="A65" s="33">
        <f t="shared" si="11"/>
        <v>47</v>
      </c>
      <c r="B65" s="48"/>
      <c r="C65" s="22" t="s">
        <v>144</v>
      </c>
      <c r="D65" s="22" t="s">
        <v>145</v>
      </c>
      <c r="E65" s="22" t="s">
        <v>35</v>
      </c>
      <c r="F65" s="23">
        <v>6</v>
      </c>
      <c r="G65" s="2"/>
      <c r="H65" s="13">
        <v>24</v>
      </c>
      <c r="I65" s="13">
        <v>14</v>
      </c>
      <c r="J65" s="37">
        <v>10</v>
      </c>
      <c r="K65" s="37">
        <v>10</v>
      </c>
      <c r="L65" s="15">
        <f t="shared" si="9"/>
        <v>1.9444444444444444</v>
      </c>
      <c r="M65" s="16">
        <f>SUM(L65*B65)</f>
        <v>0</v>
      </c>
      <c r="N65" s="17">
        <f>SUM(K65*B65)</f>
        <v>0</v>
      </c>
      <c r="O65">
        <f>SUM(F65*B65)</f>
        <v>0</v>
      </c>
    </row>
    <row r="66" spans="1:15" ht="15.75" x14ac:dyDescent="0.3">
      <c r="A66" s="33">
        <f t="shared" si="11"/>
        <v>48</v>
      </c>
      <c r="B66" s="48"/>
      <c r="C66" s="18" t="s">
        <v>146</v>
      </c>
      <c r="D66" s="18" t="s">
        <v>147</v>
      </c>
      <c r="E66" s="18" t="s">
        <v>148</v>
      </c>
      <c r="F66" s="19">
        <v>12</v>
      </c>
      <c r="G66" s="2"/>
      <c r="H66" s="13">
        <v>20</v>
      </c>
      <c r="I66" s="13">
        <v>14</v>
      </c>
      <c r="J66" s="14" t="s">
        <v>17</v>
      </c>
      <c r="K66" s="14" t="s">
        <v>18</v>
      </c>
      <c r="L66" s="15">
        <f t="shared" si="9"/>
        <v>1.2962962962962963</v>
      </c>
      <c r="M66" s="16">
        <f>SUM(L66*B66)</f>
        <v>0</v>
      </c>
      <c r="N66" s="17">
        <f>SUM(K66*B66)</f>
        <v>0</v>
      </c>
      <c r="O66">
        <f>SUM(F66*B66)</f>
        <v>0</v>
      </c>
    </row>
    <row r="67" spans="1:15" ht="15.75" x14ac:dyDescent="0.3">
      <c r="A67" s="33">
        <f t="shared" si="11"/>
        <v>49</v>
      </c>
      <c r="B67" s="48"/>
      <c r="C67" s="18" t="s">
        <v>149</v>
      </c>
      <c r="D67" s="18" t="s">
        <v>147</v>
      </c>
      <c r="E67" s="18" t="s">
        <v>150</v>
      </c>
      <c r="F67" s="19">
        <v>6</v>
      </c>
      <c r="G67" s="2"/>
      <c r="H67" s="13">
        <v>20</v>
      </c>
      <c r="I67" s="13">
        <v>14</v>
      </c>
      <c r="J67" s="14" t="s">
        <v>17</v>
      </c>
      <c r="K67" s="14" t="s">
        <v>18</v>
      </c>
      <c r="L67" s="15">
        <f t="shared" si="9"/>
        <v>1.2962962962962963</v>
      </c>
      <c r="M67" s="16">
        <f>SUM(L67*B67)</f>
        <v>0</v>
      </c>
      <c r="N67" s="17">
        <f>SUM(K67*B67)</f>
        <v>0</v>
      </c>
      <c r="O67">
        <f>SUM(F67*B67)</f>
        <v>0</v>
      </c>
    </row>
    <row r="68" spans="1:15" ht="15.75" x14ac:dyDescent="0.3">
      <c r="A68" s="33">
        <f t="shared" si="11"/>
        <v>50</v>
      </c>
      <c r="B68" s="48"/>
      <c r="C68" s="18" t="s">
        <v>151</v>
      </c>
      <c r="D68" s="18" t="s">
        <v>152</v>
      </c>
      <c r="E68" s="18" t="s">
        <v>49</v>
      </c>
      <c r="F68" s="19">
        <v>18</v>
      </c>
      <c r="G68" s="2"/>
      <c r="H68" s="39">
        <v>23</v>
      </c>
      <c r="I68" s="40">
        <v>11</v>
      </c>
      <c r="J68" s="41" t="s">
        <v>17</v>
      </c>
      <c r="K68" s="41" t="s">
        <v>50</v>
      </c>
      <c r="L68" s="15">
        <f t="shared" si="9"/>
        <v>1.1712962962962963</v>
      </c>
      <c r="M68" s="16">
        <f>SUM(L68*B68)</f>
        <v>0</v>
      </c>
      <c r="N68" s="17">
        <f>SUM(K68*B68)</f>
        <v>0</v>
      </c>
      <c r="O68">
        <f>SUM(F68*B68)</f>
        <v>0</v>
      </c>
    </row>
    <row r="69" spans="1:15" ht="15.75" x14ac:dyDescent="0.3">
      <c r="A69" s="33">
        <f t="shared" si="11"/>
        <v>51</v>
      </c>
      <c r="B69" s="48"/>
      <c r="C69" s="18" t="s">
        <v>153</v>
      </c>
      <c r="D69" s="18" t="s">
        <v>154</v>
      </c>
      <c r="E69" s="18" t="s">
        <v>16</v>
      </c>
      <c r="F69" s="19">
        <v>8</v>
      </c>
      <c r="G69" s="2"/>
      <c r="H69" s="13">
        <v>23</v>
      </c>
      <c r="I69" s="13">
        <v>11</v>
      </c>
      <c r="J69" s="14" t="s">
        <v>93</v>
      </c>
      <c r="K69" s="14" t="s">
        <v>18</v>
      </c>
      <c r="L69" s="15">
        <f t="shared" si="9"/>
        <v>1.7569444444444444</v>
      </c>
      <c r="M69" s="16">
        <f>SUM(L69*B69)</f>
        <v>0</v>
      </c>
      <c r="N69" s="17">
        <f>SUM(K69*B69)</f>
        <v>0</v>
      </c>
      <c r="O69">
        <f>SUM(F69*B69)</f>
        <v>0</v>
      </c>
    </row>
    <row r="70" spans="1:15" ht="15.75" x14ac:dyDescent="0.3">
      <c r="A70" s="33">
        <f t="shared" si="11"/>
        <v>52</v>
      </c>
      <c r="B70" s="48"/>
      <c r="C70" s="18" t="s">
        <v>155</v>
      </c>
      <c r="D70" s="18" t="s">
        <v>156</v>
      </c>
      <c r="E70" s="18" t="s">
        <v>49</v>
      </c>
      <c r="F70" s="19">
        <v>20</v>
      </c>
      <c r="G70" s="2"/>
      <c r="H70" s="13"/>
      <c r="I70" s="13"/>
      <c r="J70" s="14"/>
      <c r="K70" s="14"/>
      <c r="L70" s="15"/>
      <c r="M70" s="16"/>
      <c r="N70" s="17"/>
      <c r="O70">
        <f>SUM(F70*B70)</f>
        <v>0</v>
      </c>
    </row>
    <row r="71" spans="1:15" ht="15.75" x14ac:dyDescent="0.3">
      <c r="A71" s="33">
        <f t="shared" si="11"/>
        <v>53</v>
      </c>
      <c r="B71" s="48"/>
      <c r="C71" s="18" t="s">
        <v>157</v>
      </c>
      <c r="D71" s="18" t="s">
        <v>158</v>
      </c>
      <c r="E71" s="18" t="s">
        <v>159</v>
      </c>
      <c r="F71" s="19">
        <v>6</v>
      </c>
      <c r="G71" s="2"/>
      <c r="H71" s="13">
        <v>24</v>
      </c>
      <c r="I71" s="13">
        <v>14</v>
      </c>
      <c r="J71" s="14" t="s">
        <v>18</v>
      </c>
      <c r="K71" s="14" t="s">
        <v>18</v>
      </c>
      <c r="L71" s="15">
        <f t="shared" si="9"/>
        <v>1.9444444444444444</v>
      </c>
      <c r="M71" s="16">
        <f>SUM(L71*B71)</f>
        <v>0</v>
      </c>
      <c r="N71" s="17">
        <f>SUM(K71*B71)</f>
        <v>0</v>
      </c>
      <c r="O71">
        <f>SUM(F71*B71)</f>
        <v>0</v>
      </c>
    </row>
    <row r="72" spans="1:15" ht="15.75" x14ac:dyDescent="0.3">
      <c r="A72" s="33">
        <f t="shared" si="11"/>
        <v>54</v>
      </c>
      <c r="B72" s="48"/>
      <c r="C72" s="18" t="s">
        <v>160</v>
      </c>
      <c r="D72" s="18" t="s">
        <v>161</v>
      </c>
      <c r="E72" s="18" t="s">
        <v>162</v>
      </c>
      <c r="F72" s="19">
        <v>12</v>
      </c>
      <c r="G72" s="2"/>
      <c r="H72" s="13">
        <v>20</v>
      </c>
      <c r="I72" s="13">
        <v>14</v>
      </c>
      <c r="J72" s="14" t="s">
        <v>17</v>
      </c>
      <c r="K72" s="14" t="s">
        <v>18</v>
      </c>
      <c r="L72" s="15">
        <f t="shared" si="9"/>
        <v>1.2962962962962963</v>
      </c>
      <c r="M72" s="16">
        <f>SUM(L72*B72)</f>
        <v>0</v>
      </c>
      <c r="N72" s="17">
        <f>SUM(K72*B72)</f>
        <v>0</v>
      </c>
      <c r="O72">
        <f>SUM(F72*B72)</f>
        <v>0</v>
      </c>
    </row>
    <row r="73" spans="1:15" ht="15.75" x14ac:dyDescent="0.3">
      <c r="A73" s="33">
        <f t="shared" si="11"/>
        <v>55</v>
      </c>
      <c r="B73" s="48"/>
      <c r="C73" s="18" t="s">
        <v>163</v>
      </c>
      <c r="D73" s="18" t="s">
        <v>161</v>
      </c>
      <c r="E73" s="18" t="s">
        <v>164</v>
      </c>
      <c r="F73" s="19">
        <v>8</v>
      </c>
      <c r="G73" s="2"/>
      <c r="H73" s="13">
        <v>20</v>
      </c>
      <c r="I73" s="13">
        <v>14</v>
      </c>
      <c r="J73" s="14" t="s">
        <v>17</v>
      </c>
      <c r="K73" s="14" t="s">
        <v>18</v>
      </c>
      <c r="L73" s="15">
        <f t="shared" si="9"/>
        <v>1.2962962962962963</v>
      </c>
      <c r="M73" s="16">
        <f>SUM(L73*B73)</f>
        <v>0</v>
      </c>
      <c r="N73" s="17">
        <f>SUM(K73*B73)</f>
        <v>0</v>
      </c>
      <c r="O73">
        <f>SUM(F73*B73)</f>
        <v>0</v>
      </c>
    </row>
    <row r="74" spans="1:15" ht="15.75" x14ac:dyDescent="0.3">
      <c r="A74" s="33">
        <f t="shared" si="11"/>
        <v>56</v>
      </c>
      <c r="B74" s="48"/>
      <c r="C74" s="18" t="s">
        <v>165</v>
      </c>
      <c r="D74" s="18" t="s">
        <v>166</v>
      </c>
      <c r="E74" s="18" t="s">
        <v>49</v>
      </c>
      <c r="F74" s="19">
        <v>12</v>
      </c>
      <c r="G74" s="2"/>
      <c r="H74" s="39">
        <v>23</v>
      </c>
      <c r="I74" s="40">
        <v>11</v>
      </c>
      <c r="J74" s="41" t="s">
        <v>17</v>
      </c>
      <c r="K74" s="41" t="s">
        <v>50</v>
      </c>
      <c r="L74" s="15">
        <f t="shared" si="9"/>
        <v>1.1712962962962963</v>
      </c>
      <c r="M74" s="16">
        <f>SUM(L74*B74)</f>
        <v>0</v>
      </c>
      <c r="N74" s="17">
        <f>SUM(K74*B74)</f>
        <v>0</v>
      </c>
      <c r="O74">
        <f>SUM(F74*B74)</f>
        <v>0</v>
      </c>
    </row>
    <row r="75" spans="1:15" ht="15.75" x14ac:dyDescent="0.3">
      <c r="A75" s="33">
        <f t="shared" si="11"/>
        <v>57</v>
      </c>
      <c r="B75" s="48"/>
      <c r="C75" s="18" t="s">
        <v>167</v>
      </c>
      <c r="D75" s="18" t="s">
        <v>168</v>
      </c>
      <c r="E75" s="18" t="s">
        <v>169</v>
      </c>
      <c r="F75" s="19">
        <v>10</v>
      </c>
      <c r="G75" s="2"/>
      <c r="H75" s="13">
        <v>23</v>
      </c>
      <c r="I75" s="13">
        <v>11</v>
      </c>
      <c r="J75" s="14" t="s">
        <v>93</v>
      </c>
      <c r="K75" s="14" t="s">
        <v>17</v>
      </c>
      <c r="L75" s="15">
        <f t="shared" si="9"/>
        <v>1.7569444444444444</v>
      </c>
      <c r="M75" s="16">
        <f>SUM(L75*B75)</f>
        <v>0</v>
      </c>
      <c r="N75" s="17">
        <f>SUM(K75*B75)</f>
        <v>0</v>
      </c>
      <c r="O75">
        <f>SUM(F75*B75)</f>
        <v>0</v>
      </c>
    </row>
    <row r="76" spans="1:15" ht="15.75" x14ac:dyDescent="0.3">
      <c r="A76" s="33">
        <f t="shared" si="11"/>
        <v>58</v>
      </c>
      <c r="B76" s="48"/>
      <c r="C76" s="22" t="s">
        <v>170</v>
      </c>
      <c r="D76" s="22" t="s">
        <v>171</v>
      </c>
      <c r="E76" s="22" t="s">
        <v>49</v>
      </c>
      <c r="F76" s="23">
        <v>12</v>
      </c>
      <c r="G76" s="2"/>
      <c r="H76" s="39">
        <v>23</v>
      </c>
      <c r="I76" s="40">
        <v>11</v>
      </c>
      <c r="J76" s="41" t="s">
        <v>17</v>
      </c>
      <c r="K76" s="41" t="s">
        <v>50</v>
      </c>
      <c r="L76" s="15">
        <f t="shared" si="9"/>
        <v>1.1712962962962963</v>
      </c>
      <c r="M76" s="16">
        <f>SUM(L76*B76)</f>
        <v>0</v>
      </c>
      <c r="N76" s="17">
        <f>SUM(K76*B76)</f>
        <v>0</v>
      </c>
      <c r="O76">
        <f>SUM(F76*B76)</f>
        <v>0</v>
      </c>
    </row>
    <row r="77" spans="1:15" ht="15.75" x14ac:dyDescent="0.3">
      <c r="A77" s="33">
        <f t="shared" si="11"/>
        <v>59</v>
      </c>
      <c r="B77" s="48"/>
      <c r="C77" s="22" t="s">
        <v>172</v>
      </c>
      <c r="D77" s="22" t="s">
        <v>173</v>
      </c>
      <c r="E77" s="22" t="s">
        <v>60</v>
      </c>
      <c r="F77" s="23">
        <v>12</v>
      </c>
      <c r="G77" s="2"/>
      <c r="H77" s="39"/>
      <c r="I77" s="40"/>
      <c r="J77" s="41"/>
      <c r="K77" s="41"/>
      <c r="L77" s="15"/>
      <c r="M77" s="16"/>
      <c r="N77" s="17"/>
      <c r="O77">
        <f>SUM(F77*B77)</f>
        <v>0</v>
      </c>
    </row>
    <row r="78" spans="1:15" ht="15.75" x14ac:dyDescent="0.3">
      <c r="A78" s="33">
        <f t="shared" si="11"/>
        <v>60</v>
      </c>
      <c r="B78" s="36"/>
      <c r="C78" s="22" t="s">
        <v>174</v>
      </c>
      <c r="D78" s="22" t="s">
        <v>175</v>
      </c>
      <c r="E78" s="22" t="s">
        <v>49</v>
      </c>
      <c r="F78" s="23">
        <v>18</v>
      </c>
      <c r="G78" s="2"/>
      <c r="H78" s="39">
        <v>23</v>
      </c>
      <c r="I78" s="40">
        <v>11</v>
      </c>
      <c r="J78" s="41" t="s">
        <v>17</v>
      </c>
      <c r="K78" s="41" t="s">
        <v>50</v>
      </c>
      <c r="L78" s="15">
        <f t="shared" si="9"/>
        <v>1.1712962962962963</v>
      </c>
      <c r="M78" s="16">
        <f>SUM(L78*B78)</f>
        <v>0</v>
      </c>
      <c r="N78" s="17">
        <f>SUM(K78*B78)</f>
        <v>0</v>
      </c>
      <c r="O78">
        <f>SUM(F78*B78)</f>
        <v>0</v>
      </c>
    </row>
    <row r="79" spans="1:15" ht="15.75" x14ac:dyDescent="0.3">
      <c r="A79" s="33">
        <f t="shared" si="10"/>
        <v>61</v>
      </c>
      <c r="B79" s="36"/>
      <c r="C79" s="18" t="s">
        <v>176</v>
      </c>
      <c r="D79" s="18" t="s">
        <v>175</v>
      </c>
      <c r="E79" s="18" t="s">
        <v>60</v>
      </c>
      <c r="F79" s="19">
        <v>12</v>
      </c>
      <c r="G79" s="2"/>
      <c r="H79" s="13">
        <v>20</v>
      </c>
      <c r="I79" s="13">
        <v>14</v>
      </c>
      <c r="J79" s="14" t="s">
        <v>17</v>
      </c>
      <c r="K79" s="14" t="s">
        <v>18</v>
      </c>
      <c r="L79" s="15">
        <f t="shared" si="9"/>
        <v>1.2962962962962963</v>
      </c>
      <c r="M79" s="16">
        <f>SUM(L79*B79)</f>
        <v>0</v>
      </c>
      <c r="N79" s="17">
        <f>SUM(K79*B79)</f>
        <v>0</v>
      </c>
      <c r="O79">
        <f>SUM(F79*B79)</f>
        <v>0</v>
      </c>
    </row>
    <row r="80" spans="1:15" ht="15.75" x14ac:dyDescent="0.3">
      <c r="A80" s="33">
        <f t="shared" si="10"/>
        <v>62</v>
      </c>
      <c r="B80" s="36"/>
      <c r="C80" s="18" t="s">
        <v>177</v>
      </c>
      <c r="D80" s="18" t="s">
        <v>178</v>
      </c>
      <c r="E80" s="18" t="s">
        <v>179</v>
      </c>
      <c r="F80" s="19">
        <v>6</v>
      </c>
      <c r="G80" s="2"/>
      <c r="H80" s="13">
        <v>20</v>
      </c>
      <c r="I80" s="13">
        <v>14</v>
      </c>
      <c r="J80" s="14" t="s">
        <v>17</v>
      </c>
      <c r="K80" s="14" t="s">
        <v>94</v>
      </c>
      <c r="L80" s="15">
        <f t="shared" si="9"/>
        <v>1.2962962962962963</v>
      </c>
      <c r="M80" s="16">
        <f>SUM(L80*B80)</f>
        <v>0</v>
      </c>
      <c r="N80" s="17">
        <f>SUM(K80*B80)</f>
        <v>0</v>
      </c>
      <c r="O80">
        <f>SUM(F80*B80)</f>
        <v>0</v>
      </c>
    </row>
    <row r="81" spans="1:15" ht="15.75" x14ac:dyDescent="0.3">
      <c r="A81" s="33">
        <f t="shared" si="10"/>
        <v>63</v>
      </c>
      <c r="B81" s="35"/>
      <c r="C81" s="21" t="s">
        <v>180</v>
      </c>
      <c r="D81" s="21" t="s">
        <v>181</v>
      </c>
      <c r="E81" s="21" t="s">
        <v>60</v>
      </c>
      <c r="F81" s="19">
        <v>6</v>
      </c>
      <c r="G81" s="2"/>
      <c r="H81" s="39">
        <v>23</v>
      </c>
      <c r="I81" s="40">
        <v>11</v>
      </c>
      <c r="J81" s="41" t="s">
        <v>17</v>
      </c>
      <c r="K81" s="41" t="s">
        <v>50</v>
      </c>
      <c r="L81" s="15">
        <f t="shared" si="9"/>
        <v>1.1712962962962963</v>
      </c>
      <c r="M81" s="16">
        <f>SUM(L81*B81)</f>
        <v>0</v>
      </c>
      <c r="N81" s="17">
        <f>SUM(K81*B81)</f>
        <v>0</v>
      </c>
      <c r="O81">
        <f>SUM(F81*B81)</f>
        <v>0</v>
      </c>
    </row>
    <row r="82" spans="1:15" ht="15.75" x14ac:dyDescent="0.3">
      <c r="A82" s="33">
        <f t="shared" si="10"/>
        <v>64</v>
      </c>
      <c r="B82" s="36"/>
      <c r="C82" s="22" t="s">
        <v>182</v>
      </c>
      <c r="D82" s="22" t="s">
        <v>183</v>
      </c>
      <c r="E82" s="22" t="s">
        <v>49</v>
      </c>
      <c r="F82" s="23">
        <v>12</v>
      </c>
      <c r="G82" s="2"/>
      <c r="H82" s="39">
        <v>23</v>
      </c>
      <c r="I82" s="40">
        <v>11</v>
      </c>
      <c r="J82" s="41" t="s">
        <v>17</v>
      </c>
      <c r="K82" s="41" t="s">
        <v>50</v>
      </c>
      <c r="L82" s="15">
        <f t="shared" si="9"/>
        <v>1.1712962962962963</v>
      </c>
      <c r="M82" s="16">
        <f>SUM(L82*B82)</f>
        <v>0</v>
      </c>
      <c r="N82" s="17">
        <f>SUM(K82*B82)</f>
        <v>0</v>
      </c>
      <c r="O82">
        <f>SUM(F82*B82)</f>
        <v>0</v>
      </c>
    </row>
    <row r="83" spans="1:15" ht="15.75" x14ac:dyDescent="0.3">
      <c r="A83" s="33">
        <f t="shared" si="10"/>
        <v>65</v>
      </c>
      <c r="B83" s="36"/>
      <c r="C83" s="22" t="s">
        <v>184</v>
      </c>
      <c r="D83" s="22" t="s">
        <v>185</v>
      </c>
      <c r="E83" s="22" t="s">
        <v>186</v>
      </c>
      <c r="F83" s="23">
        <v>12</v>
      </c>
      <c r="G83" s="2"/>
      <c r="H83" s="13">
        <v>23</v>
      </c>
      <c r="I83" s="13">
        <v>11</v>
      </c>
      <c r="J83" s="14" t="s">
        <v>93</v>
      </c>
      <c r="K83" s="14" t="s">
        <v>17</v>
      </c>
      <c r="L83" s="15">
        <f t="shared" si="9"/>
        <v>1.7569444444444444</v>
      </c>
      <c r="M83" s="16">
        <f>SUM(L83*B83)</f>
        <v>0</v>
      </c>
      <c r="N83" s="17">
        <f>SUM(K83*B83)</f>
        <v>0</v>
      </c>
      <c r="O83">
        <f>SUM(F83*B83)</f>
        <v>0</v>
      </c>
    </row>
    <row r="84" spans="1:15" ht="15.75" x14ac:dyDescent="0.3">
      <c r="A84" s="33">
        <f t="shared" si="10"/>
        <v>66</v>
      </c>
      <c r="B84" s="36"/>
      <c r="C84" s="22" t="s">
        <v>187</v>
      </c>
      <c r="D84" s="22" t="s">
        <v>188</v>
      </c>
      <c r="E84" s="22" t="s">
        <v>60</v>
      </c>
      <c r="F84" s="23">
        <v>12</v>
      </c>
      <c r="G84" s="2"/>
      <c r="H84" s="39">
        <v>20</v>
      </c>
      <c r="I84" s="40">
        <v>14</v>
      </c>
      <c r="J84" s="41" t="s">
        <v>17</v>
      </c>
      <c r="K84" s="41" t="s">
        <v>18</v>
      </c>
      <c r="L84" s="15">
        <f t="shared" si="9"/>
        <v>1.2962962962962963</v>
      </c>
      <c r="M84" s="16">
        <f>SUM(L84*B84)</f>
        <v>0</v>
      </c>
      <c r="N84" s="17">
        <f>SUM(K84*B84)</f>
        <v>0</v>
      </c>
      <c r="O84">
        <f>SUM(F84*B84)</f>
        <v>0</v>
      </c>
    </row>
    <row r="85" spans="1:15" ht="15.75" x14ac:dyDescent="0.3">
      <c r="A85" s="33">
        <f t="shared" si="10"/>
        <v>67</v>
      </c>
      <c r="B85" s="35"/>
      <c r="C85" s="22" t="s">
        <v>189</v>
      </c>
      <c r="D85" s="22" t="s">
        <v>190</v>
      </c>
      <c r="E85" s="22" t="s">
        <v>143</v>
      </c>
      <c r="F85" s="23">
        <v>8</v>
      </c>
      <c r="G85" s="2"/>
      <c r="H85" s="39">
        <v>23</v>
      </c>
      <c r="I85" s="40">
        <v>11</v>
      </c>
      <c r="J85" s="41" t="s">
        <v>17</v>
      </c>
      <c r="K85" s="41" t="s">
        <v>50</v>
      </c>
      <c r="L85" s="15">
        <f t="shared" si="9"/>
        <v>1.1712962962962963</v>
      </c>
      <c r="M85" s="16">
        <f>SUM(L85*B85)</f>
        <v>0</v>
      </c>
      <c r="N85" s="17">
        <f>SUM(K85*B85)</f>
        <v>0</v>
      </c>
      <c r="O85">
        <f>SUM(F85*B85)</f>
        <v>0</v>
      </c>
    </row>
    <row r="86" spans="1:15" ht="15.75" x14ac:dyDescent="0.3">
      <c r="A86" s="33">
        <f>+A85+1</f>
        <v>68</v>
      </c>
      <c r="B86" s="35"/>
      <c r="C86" s="18" t="s">
        <v>191</v>
      </c>
      <c r="D86" s="18" t="s">
        <v>192</v>
      </c>
      <c r="E86" s="18" t="s">
        <v>49</v>
      </c>
      <c r="F86" s="19">
        <v>12</v>
      </c>
      <c r="G86" s="2"/>
      <c r="H86" s="39">
        <v>23</v>
      </c>
      <c r="I86" s="40">
        <v>11</v>
      </c>
      <c r="J86" s="41" t="s">
        <v>17</v>
      </c>
      <c r="K86" s="41" t="s">
        <v>50</v>
      </c>
      <c r="L86" s="15">
        <f t="shared" si="9"/>
        <v>1.1712962962962963</v>
      </c>
      <c r="M86" s="16">
        <f>SUM(L86*B86)</f>
        <v>0</v>
      </c>
      <c r="N86" s="17">
        <f>SUM(K86*B86)</f>
        <v>0</v>
      </c>
      <c r="O86">
        <f>SUM(F86*B86)</f>
        <v>0</v>
      </c>
    </row>
    <row r="87" spans="1:15" ht="15.75" x14ac:dyDescent="0.3">
      <c r="A87" s="33">
        <f t="shared" si="10"/>
        <v>69</v>
      </c>
      <c r="B87" s="36"/>
      <c r="C87" s="20" t="s">
        <v>193</v>
      </c>
      <c r="D87" s="20" t="s">
        <v>194</v>
      </c>
      <c r="E87" s="20" t="s">
        <v>195</v>
      </c>
      <c r="F87" s="20">
        <v>12</v>
      </c>
      <c r="G87" s="2"/>
      <c r="H87" s="39">
        <v>20</v>
      </c>
      <c r="I87" s="40">
        <v>14</v>
      </c>
      <c r="J87" s="41" t="s">
        <v>17</v>
      </c>
      <c r="K87" s="41" t="s">
        <v>18</v>
      </c>
      <c r="L87" s="15">
        <f t="shared" si="9"/>
        <v>1.2962962962962963</v>
      </c>
      <c r="M87" s="16">
        <f>SUM(L87*B87)</f>
        <v>0</v>
      </c>
      <c r="N87" s="17">
        <f>SUM(K87*B87)</f>
        <v>0</v>
      </c>
      <c r="O87">
        <f>SUM(F87*B87)</f>
        <v>0</v>
      </c>
    </row>
    <row r="88" spans="1:15" ht="15.75" x14ac:dyDescent="0.3">
      <c r="A88" s="33">
        <f t="shared" si="10"/>
        <v>70</v>
      </c>
      <c r="B88" s="48"/>
      <c r="C88" s="20" t="s">
        <v>196</v>
      </c>
      <c r="D88" s="20" t="s">
        <v>194</v>
      </c>
      <c r="E88" s="20" t="s">
        <v>197</v>
      </c>
      <c r="F88" s="20">
        <v>6</v>
      </c>
      <c r="G88" s="2"/>
      <c r="H88" s="39">
        <v>20</v>
      </c>
      <c r="I88" s="40">
        <v>14</v>
      </c>
      <c r="J88" s="41" t="s">
        <v>17</v>
      </c>
      <c r="K88" s="41" t="s">
        <v>18</v>
      </c>
      <c r="L88" s="15">
        <f t="shared" si="9"/>
        <v>1.2962962962962963</v>
      </c>
      <c r="M88" s="16">
        <f>SUM(L88*B88)</f>
        <v>0</v>
      </c>
      <c r="N88" s="17">
        <f>SUM(K88*B88)</f>
        <v>0</v>
      </c>
      <c r="O88">
        <f>SUM(F88*B88)</f>
        <v>0</v>
      </c>
    </row>
    <row r="89" spans="1:15" ht="15.75" x14ac:dyDescent="0.3">
      <c r="A89" s="33">
        <f t="shared" si="10"/>
        <v>71</v>
      </c>
      <c r="B89" s="48"/>
      <c r="C89" s="18" t="s">
        <v>198</v>
      </c>
      <c r="D89" s="18" t="s">
        <v>199</v>
      </c>
      <c r="E89" s="18" t="s">
        <v>200</v>
      </c>
      <c r="F89" s="19">
        <v>12</v>
      </c>
      <c r="G89" s="2"/>
      <c r="H89" s="13">
        <v>23</v>
      </c>
      <c r="I89" s="13">
        <v>11</v>
      </c>
      <c r="J89" s="14" t="s">
        <v>93</v>
      </c>
      <c r="K89" s="14" t="s">
        <v>17</v>
      </c>
      <c r="L89" s="15">
        <f t="shared" si="9"/>
        <v>1.7569444444444444</v>
      </c>
      <c r="M89" s="16">
        <f>SUM(L89*B89)</f>
        <v>0</v>
      </c>
      <c r="N89" s="17">
        <f>SUM(K89*B89)</f>
        <v>0</v>
      </c>
      <c r="O89">
        <f>SUM(F89*B89)</f>
        <v>0</v>
      </c>
    </row>
    <row r="90" spans="1:15" ht="15.75" x14ac:dyDescent="0.3">
      <c r="A90" s="33">
        <f t="shared" si="10"/>
        <v>72</v>
      </c>
      <c r="B90" s="48"/>
      <c r="C90" s="18" t="s">
        <v>201</v>
      </c>
      <c r="D90" s="18" t="s">
        <v>202</v>
      </c>
      <c r="E90" s="18" t="s">
        <v>60</v>
      </c>
      <c r="F90" s="19">
        <v>12</v>
      </c>
      <c r="G90" s="2"/>
      <c r="H90" s="13"/>
      <c r="I90" s="49"/>
      <c r="J90" s="50"/>
      <c r="K90" s="50"/>
      <c r="L90" s="15"/>
      <c r="M90" s="16"/>
      <c r="N90" s="17"/>
    </row>
    <row r="91" spans="1:15" ht="15.75" x14ac:dyDescent="0.3">
      <c r="A91" s="33">
        <f t="shared" si="10"/>
        <v>73</v>
      </c>
      <c r="B91" s="48"/>
      <c r="C91" s="18" t="s">
        <v>203</v>
      </c>
      <c r="D91" s="18" t="s">
        <v>202</v>
      </c>
      <c r="E91" s="18" t="s">
        <v>16</v>
      </c>
      <c r="F91" s="19">
        <v>6</v>
      </c>
      <c r="G91" s="2"/>
      <c r="H91" s="39">
        <v>20</v>
      </c>
      <c r="I91" s="40">
        <v>14</v>
      </c>
      <c r="J91" s="41" t="s">
        <v>17</v>
      </c>
      <c r="K91" s="41" t="s">
        <v>18</v>
      </c>
      <c r="L91" s="15">
        <f t="shared" si="9"/>
        <v>1.2962962962962963</v>
      </c>
      <c r="M91" s="16">
        <f>SUM(L91*B91)</f>
        <v>0</v>
      </c>
      <c r="N91" s="17">
        <f>SUM(K91*B91)</f>
        <v>0</v>
      </c>
      <c r="O91">
        <f>SUM(F91*B91)</f>
        <v>0</v>
      </c>
    </row>
    <row r="92" spans="1:15" ht="15.75" x14ac:dyDescent="0.3">
      <c r="A92" s="33">
        <f t="shared" si="10"/>
        <v>74</v>
      </c>
      <c r="B92" s="48"/>
      <c r="C92" s="18" t="s">
        <v>204</v>
      </c>
      <c r="D92" s="18" t="s">
        <v>205</v>
      </c>
      <c r="E92" s="18" t="s">
        <v>206</v>
      </c>
      <c r="F92" s="19">
        <v>6</v>
      </c>
      <c r="G92" s="2"/>
      <c r="H92" s="39">
        <v>23</v>
      </c>
      <c r="I92" s="40">
        <v>11</v>
      </c>
      <c r="J92" s="41" t="s">
        <v>17</v>
      </c>
      <c r="K92" s="41" t="s">
        <v>50</v>
      </c>
      <c r="L92" s="15">
        <f t="shared" si="9"/>
        <v>1.1712962962962963</v>
      </c>
      <c r="M92" s="16">
        <f>SUM(L92*B92)</f>
        <v>0</v>
      </c>
      <c r="N92" s="17">
        <f>SUM(K92*B92)</f>
        <v>0</v>
      </c>
      <c r="O92">
        <f>SUM(F92*B92)</f>
        <v>0</v>
      </c>
    </row>
    <row r="93" spans="1:15" ht="15.75" x14ac:dyDescent="0.3">
      <c r="A93" s="33">
        <f t="shared" si="10"/>
        <v>75</v>
      </c>
      <c r="B93" s="48"/>
      <c r="C93" s="18" t="s">
        <v>207</v>
      </c>
      <c r="D93" s="18" t="s">
        <v>205</v>
      </c>
      <c r="E93" s="18" t="s">
        <v>65</v>
      </c>
      <c r="F93" s="19">
        <v>8</v>
      </c>
      <c r="G93" s="2"/>
      <c r="H93" s="39"/>
      <c r="I93" s="40"/>
      <c r="J93" s="41"/>
      <c r="K93" s="41"/>
      <c r="L93" s="15"/>
      <c r="M93" s="16"/>
      <c r="N93" s="17"/>
      <c r="O93">
        <f>SUM(F93*B93)</f>
        <v>0</v>
      </c>
    </row>
    <row r="94" spans="1:15" ht="15.75" x14ac:dyDescent="0.3">
      <c r="A94" s="33">
        <f t="shared" si="10"/>
        <v>76</v>
      </c>
      <c r="B94" s="48"/>
      <c r="C94" s="18" t="s">
        <v>208</v>
      </c>
      <c r="D94" s="18" t="s">
        <v>34</v>
      </c>
      <c r="E94" s="18" t="s">
        <v>209</v>
      </c>
      <c r="F94" s="19">
        <v>6</v>
      </c>
      <c r="G94" s="2"/>
      <c r="H94" s="39">
        <v>20</v>
      </c>
      <c r="I94" s="40">
        <v>14</v>
      </c>
      <c r="J94" s="41" t="s">
        <v>17</v>
      </c>
      <c r="K94" s="41" t="s">
        <v>18</v>
      </c>
      <c r="L94" s="15">
        <f t="shared" si="9"/>
        <v>1.2962962962962963</v>
      </c>
      <c r="M94" s="16">
        <f>SUM(L94*B94)</f>
        <v>0</v>
      </c>
      <c r="N94" s="17">
        <f>SUM(K94*B94)</f>
        <v>0</v>
      </c>
      <c r="O94">
        <f>SUM(F94*B94)</f>
        <v>0</v>
      </c>
    </row>
    <row r="95" spans="1:15" ht="15.75" x14ac:dyDescent="0.3">
      <c r="A95" s="33">
        <f t="shared" si="10"/>
        <v>77</v>
      </c>
      <c r="B95" s="48"/>
      <c r="C95" s="21" t="s">
        <v>210</v>
      </c>
      <c r="D95" s="21" t="s">
        <v>39</v>
      </c>
      <c r="E95" s="21" t="s">
        <v>211</v>
      </c>
      <c r="F95" s="19">
        <v>15</v>
      </c>
      <c r="G95" s="2"/>
      <c r="H95" s="39">
        <v>23</v>
      </c>
      <c r="I95" s="40">
        <v>11</v>
      </c>
      <c r="J95" s="41" t="s">
        <v>17</v>
      </c>
      <c r="K95" s="41" t="s">
        <v>50</v>
      </c>
      <c r="L95" s="15">
        <f t="shared" si="9"/>
        <v>1.1712962962962963</v>
      </c>
      <c r="M95" s="16">
        <f>SUM(L95*B95)</f>
        <v>0</v>
      </c>
      <c r="N95" s="17">
        <f>SUM(K95*B95)</f>
        <v>0</v>
      </c>
      <c r="O95">
        <f>SUM(F95*B95)</f>
        <v>0</v>
      </c>
    </row>
    <row r="96" spans="1:15" ht="15.75" x14ac:dyDescent="0.3">
      <c r="A96" s="33">
        <f t="shared" si="10"/>
        <v>78</v>
      </c>
      <c r="B96" s="48"/>
      <c r="C96" s="18" t="s">
        <v>212</v>
      </c>
      <c r="D96" s="21" t="s">
        <v>213</v>
      </c>
      <c r="E96" s="21" t="s">
        <v>60</v>
      </c>
      <c r="F96" s="19">
        <v>8</v>
      </c>
      <c r="G96" s="2"/>
      <c r="H96" s="39">
        <v>20</v>
      </c>
      <c r="I96" s="40">
        <v>14</v>
      </c>
      <c r="J96" s="41" t="s">
        <v>17</v>
      </c>
      <c r="K96" s="41" t="s">
        <v>18</v>
      </c>
      <c r="L96" s="15">
        <f t="shared" si="9"/>
        <v>1.2962962962962963</v>
      </c>
      <c r="M96" s="16">
        <f>SUM(L96*B96)</f>
        <v>0</v>
      </c>
      <c r="N96" s="17">
        <f>SUM(K96*B96)</f>
        <v>0</v>
      </c>
      <c r="O96">
        <f>SUM(F96*B96)</f>
        <v>0</v>
      </c>
    </row>
    <row r="97" spans="1:15" ht="15.75" x14ac:dyDescent="0.3">
      <c r="A97" s="33">
        <f t="shared" si="10"/>
        <v>79</v>
      </c>
      <c r="B97" s="35"/>
      <c r="C97" s="18" t="s">
        <v>214</v>
      </c>
      <c r="D97" s="21" t="s">
        <v>213</v>
      </c>
      <c r="E97" s="21" t="s">
        <v>116</v>
      </c>
      <c r="F97" s="19">
        <v>4</v>
      </c>
      <c r="G97" s="2"/>
      <c r="H97" s="39">
        <v>20</v>
      </c>
      <c r="I97" s="40">
        <v>14</v>
      </c>
      <c r="J97" s="41" t="s">
        <v>17</v>
      </c>
      <c r="K97" s="41" t="s">
        <v>18</v>
      </c>
      <c r="L97" s="15">
        <f t="shared" si="9"/>
        <v>1.2962962962962963</v>
      </c>
      <c r="M97" s="16">
        <f>SUM(L97*B97)</f>
        <v>0</v>
      </c>
      <c r="N97" s="17">
        <f>SUM(K97*B97)</f>
        <v>0</v>
      </c>
      <c r="O97">
        <f>SUM(F97*B97)</f>
        <v>0</v>
      </c>
    </row>
    <row r="98" spans="1:15" ht="15.75" x14ac:dyDescent="0.3">
      <c r="A98" s="33">
        <f t="shared" si="10"/>
        <v>80</v>
      </c>
      <c r="B98" s="36"/>
      <c r="C98" s="20" t="s">
        <v>215</v>
      </c>
      <c r="D98" s="20" t="s">
        <v>216</v>
      </c>
      <c r="E98" s="20" t="s">
        <v>60</v>
      </c>
      <c r="F98" s="20">
        <v>12</v>
      </c>
      <c r="G98" s="2"/>
      <c r="H98" s="39">
        <v>20</v>
      </c>
      <c r="I98" s="40">
        <v>14</v>
      </c>
      <c r="J98" s="41" t="s">
        <v>17</v>
      </c>
      <c r="K98" s="41" t="s">
        <v>18</v>
      </c>
      <c r="L98" s="15">
        <f t="shared" si="9"/>
        <v>1.2962962962962963</v>
      </c>
      <c r="M98" s="16">
        <f>SUM(L98*B98)</f>
        <v>0</v>
      </c>
      <c r="N98" s="17">
        <f>SUM(K98*B98)</f>
        <v>0</v>
      </c>
      <c r="O98">
        <f>SUM(F98*B98)</f>
        <v>0</v>
      </c>
    </row>
    <row r="99" spans="1:15" ht="15.75" x14ac:dyDescent="0.3">
      <c r="A99" s="33">
        <f t="shared" si="10"/>
        <v>81</v>
      </c>
      <c r="B99" s="36"/>
      <c r="C99" s="21" t="s">
        <v>217</v>
      </c>
      <c r="D99" s="21" t="s">
        <v>218</v>
      </c>
      <c r="E99" s="21" t="s">
        <v>49</v>
      </c>
      <c r="F99" s="19">
        <v>15</v>
      </c>
      <c r="G99" s="2"/>
      <c r="H99" s="39">
        <v>23</v>
      </c>
      <c r="I99" s="40">
        <v>11</v>
      </c>
      <c r="J99" s="41" t="s">
        <v>17</v>
      </c>
      <c r="K99" s="41" t="s">
        <v>50</v>
      </c>
      <c r="L99" s="15">
        <f t="shared" si="9"/>
        <v>1.1712962962962963</v>
      </c>
      <c r="M99" s="16">
        <f>SUM(L99*B99)</f>
        <v>0</v>
      </c>
      <c r="N99" s="17">
        <f>SUM(K99*B99)</f>
        <v>0</v>
      </c>
      <c r="O99">
        <f>SUM(F99*B99)</f>
        <v>0</v>
      </c>
    </row>
    <row r="100" spans="1:15" ht="15.75" x14ac:dyDescent="0.3">
      <c r="A100" s="33">
        <f t="shared" si="10"/>
        <v>82</v>
      </c>
      <c r="B100" s="36"/>
      <c r="C100" s="22" t="s">
        <v>219</v>
      </c>
      <c r="D100" s="22" t="s">
        <v>220</v>
      </c>
      <c r="E100" s="22" t="s">
        <v>49</v>
      </c>
      <c r="F100" s="23">
        <v>15</v>
      </c>
      <c r="G100" s="2"/>
      <c r="H100" s="39">
        <v>23</v>
      </c>
      <c r="I100" s="40">
        <v>11</v>
      </c>
      <c r="J100" s="41" t="s">
        <v>17</v>
      </c>
      <c r="K100" s="41" t="s">
        <v>50</v>
      </c>
      <c r="L100" s="15">
        <f t="shared" si="9"/>
        <v>1.1712962962962963</v>
      </c>
      <c r="M100" s="16">
        <f>SUM(L100*B100)</f>
        <v>0</v>
      </c>
      <c r="N100" s="17">
        <f>SUM(K100*B100)</f>
        <v>0</v>
      </c>
      <c r="O100">
        <f>SUM(F100*B100)</f>
        <v>0</v>
      </c>
    </row>
    <row r="101" spans="1:15" ht="15.75" x14ac:dyDescent="0.3">
      <c r="A101" s="33">
        <f t="shared" si="10"/>
        <v>83</v>
      </c>
      <c r="B101" s="48"/>
      <c r="C101" s="18" t="s">
        <v>221</v>
      </c>
      <c r="D101" s="21" t="s">
        <v>222</v>
      </c>
      <c r="E101" s="21" t="s">
        <v>223</v>
      </c>
      <c r="F101" s="19">
        <v>6</v>
      </c>
      <c r="G101" s="2"/>
      <c r="H101" s="39">
        <v>23</v>
      </c>
      <c r="I101" s="40">
        <v>11</v>
      </c>
      <c r="J101" s="41" t="s">
        <v>17</v>
      </c>
      <c r="K101" s="41" t="s">
        <v>50</v>
      </c>
      <c r="L101" s="15">
        <f t="shared" si="9"/>
        <v>1.1712962962962963</v>
      </c>
      <c r="M101" s="16">
        <f>SUM(L101*B101)</f>
        <v>0</v>
      </c>
      <c r="N101" s="17">
        <f>SUM(K101*B101)</f>
        <v>0</v>
      </c>
      <c r="O101">
        <f>SUM(F101*B101)</f>
        <v>0</v>
      </c>
    </row>
    <row r="102" spans="1:15" ht="15.75" x14ac:dyDescent="0.3">
      <c r="A102" s="33">
        <f t="shared" si="10"/>
        <v>84</v>
      </c>
      <c r="B102" s="36"/>
      <c r="C102" s="18" t="s">
        <v>224</v>
      </c>
      <c r="D102" s="18" t="s">
        <v>225</v>
      </c>
      <c r="E102" s="18" t="s">
        <v>226</v>
      </c>
      <c r="F102" s="19">
        <v>18</v>
      </c>
      <c r="G102" s="2"/>
      <c r="H102" s="39">
        <v>23</v>
      </c>
      <c r="I102" s="40">
        <v>11</v>
      </c>
      <c r="J102" s="41" t="s">
        <v>17</v>
      </c>
      <c r="K102" s="41" t="s">
        <v>50</v>
      </c>
      <c r="L102" s="15">
        <f t="shared" si="9"/>
        <v>1.1712962962962963</v>
      </c>
      <c r="M102" s="16">
        <f>SUM(L102*B102)</f>
        <v>0</v>
      </c>
      <c r="N102" s="17">
        <f>SUM(K102*B102)</f>
        <v>0</v>
      </c>
      <c r="O102">
        <f>SUM(F102*B102)</f>
        <v>0</v>
      </c>
    </row>
    <row r="103" spans="1:15" ht="15.75" x14ac:dyDescent="0.3">
      <c r="A103" s="33">
        <f t="shared" si="10"/>
        <v>85</v>
      </c>
      <c r="B103" s="36"/>
      <c r="C103" s="18" t="s">
        <v>227</v>
      </c>
      <c r="D103" s="18" t="s">
        <v>228</v>
      </c>
      <c r="E103" s="18" t="s">
        <v>129</v>
      </c>
      <c r="F103" s="19">
        <v>12</v>
      </c>
      <c r="G103" s="2"/>
      <c r="H103" s="39"/>
      <c r="I103" s="40"/>
      <c r="J103" s="41"/>
      <c r="K103" s="41"/>
      <c r="L103" s="15"/>
      <c r="M103" s="16"/>
      <c r="N103" s="17"/>
      <c r="O103">
        <f>SUM(F103*B103)</f>
        <v>0</v>
      </c>
    </row>
    <row r="104" spans="1:15" ht="15.75" x14ac:dyDescent="0.3">
      <c r="A104" s="33">
        <f t="shared" si="10"/>
        <v>86</v>
      </c>
      <c r="B104" s="48"/>
      <c r="C104" s="18" t="s">
        <v>229</v>
      </c>
      <c r="D104" s="18" t="s">
        <v>228</v>
      </c>
      <c r="E104" s="18" t="s">
        <v>32</v>
      </c>
      <c r="F104" s="19">
        <v>6</v>
      </c>
      <c r="G104" s="2"/>
      <c r="H104" s="39">
        <v>20</v>
      </c>
      <c r="I104" s="40">
        <v>14</v>
      </c>
      <c r="J104" s="41" t="s">
        <v>17</v>
      </c>
      <c r="K104" s="41" t="s">
        <v>18</v>
      </c>
      <c r="L104" s="15">
        <f t="shared" si="9"/>
        <v>1.2962962962962963</v>
      </c>
      <c r="M104" s="16">
        <f>SUM(L104*B104)</f>
        <v>0</v>
      </c>
      <c r="N104" s="17">
        <f>SUM(K104*B104)</f>
        <v>0</v>
      </c>
      <c r="O104">
        <f>SUM(F104*B104)</f>
        <v>0</v>
      </c>
    </row>
    <row r="105" spans="1:15" ht="15.75" x14ac:dyDescent="0.3">
      <c r="A105" s="33">
        <f t="shared" si="10"/>
        <v>87</v>
      </c>
      <c r="B105" s="48"/>
      <c r="C105" s="18" t="s">
        <v>230</v>
      </c>
      <c r="D105" s="18" t="s">
        <v>231</v>
      </c>
      <c r="E105" s="18" t="s">
        <v>226</v>
      </c>
      <c r="F105" s="19">
        <v>15</v>
      </c>
      <c r="G105" s="2"/>
      <c r="H105" s="39">
        <v>23</v>
      </c>
      <c r="I105" s="40">
        <v>11</v>
      </c>
      <c r="J105" s="41" t="s">
        <v>17</v>
      </c>
      <c r="K105" s="41" t="s">
        <v>50</v>
      </c>
      <c r="L105" s="15">
        <f t="shared" si="9"/>
        <v>1.1712962962962963</v>
      </c>
      <c r="M105" s="16">
        <f>SUM(L105*B105)</f>
        <v>0</v>
      </c>
      <c r="N105" s="17">
        <f>SUM(K105*B105)</f>
        <v>0</v>
      </c>
      <c r="O105">
        <f>SUM(F105*B105)</f>
        <v>0</v>
      </c>
    </row>
    <row r="106" spans="1:15" ht="15.75" x14ac:dyDescent="0.3">
      <c r="A106" s="33">
        <f t="shared" si="10"/>
        <v>88</v>
      </c>
      <c r="B106" s="36"/>
      <c r="C106" s="18" t="s">
        <v>232</v>
      </c>
      <c r="D106" s="18" t="s">
        <v>233</v>
      </c>
      <c r="E106" s="18" t="s">
        <v>234</v>
      </c>
      <c r="F106" s="19">
        <v>8</v>
      </c>
      <c r="G106" s="2"/>
      <c r="H106" s="13">
        <v>23</v>
      </c>
      <c r="I106" s="13">
        <v>11</v>
      </c>
      <c r="J106" s="14" t="s">
        <v>93</v>
      </c>
      <c r="K106" s="14" t="s">
        <v>17</v>
      </c>
      <c r="L106" s="15">
        <f t="shared" si="9"/>
        <v>1.7569444444444444</v>
      </c>
      <c r="M106" s="16">
        <f>SUM(L106*B106)</f>
        <v>0</v>
      </c>
      <c r="N106" s="17">
        <f>SUM(K106*B106)</f>
        <v>0</v>
      </c>
      <c r="O106">
        <f>SUM(F106*B106)</f>
        <v>0</v>
      </c>
    </row>
    <row r="107" spans="1:15" ht="15.75" x14ac:dyDescent="0.3">
      <c r="A107" s="33">
        <f t="shared" si="10"/>
        <v>89</v>
      </c>
      <c r="B107" s="48"/>
      <c r="C107" s="20" t="s">
        <v>235</v>
      </c>
      <c r="D107" s="20" t="s">
        <v>236</v>
      </c>
      <c r="E107" s="20" t="s">
        <v>237</v>
      </c>
      <c r="F107" s="20">
        <v>10</v>
      </c>
      <c r="G107" s="2"/>
      <c r="H107" s="39">
        <v>23</v>
      </c>
      <c r="I107" s="40">
        <v>11</v>
      </c>
      <c r="J107" s="41" t="s">
        <v>93</v>
      </c>
      <c r="K107" s="41" t="s">
        <v>50</v>
      </c>
      <c r="L107" s="15">
        <f t="shared" si="9"/>
        <v>1.7569444444444444</v>
      </c>
      <c r="M107" s="16">
        <f>SUM(L107*B107)</f>
        <v>0</v>
      </c>
      <c r="N107" s="17">
        <f>SUM(K107*B107)</f>
        <v>0</v>
      </c>
      <c r="O107">
        <f>SUM(F107*B107)</f>
        <v>0</v>
      </c>
    </row>
    <row r="108" spans="1:15" ht="15.75" x14ac:dyDescent="0.3">
      <c r="A108" s="33">
        <f t="shared" si="10"/>
        <v>90</v>
      </c>
      <c r="B108" s="35"/>
      <c r="C108" s="22" t="s">
        <v>238</v>
      </c>
      <c r="D108" s="22" t="s">
        <v>239</v>
      </c>
      <c r="E108" s="22" t="s">
        <v>240</v>
      </c>
      <c r="F108" s="23">
        <v>6</v>
      </c>
      <c r="G108" s="2"/>
      <c r="H108" s="39">
        <v>20</v>
      </c>
      <c r="I108" s="40">
        <v>14</v>
      </c>
      <c r="J108" s="41" t="s">
        <v>17</v>
      </c>
      <c r="K108" s="41" t="s">
        <v>18</v>
      </c>
      <c r="L108" s="15">
        <f t="shared" si="9"/>
        <v>1.2962962962962963</v>
      </c>
      <c r="M108" s="16">
        <f>SUM(L108*B108)</f>
        <v>0</v>
      </c>
      <c r="N108" s="17">
        <f>SUM(K108*B108)</f>
        <v>0</v>
      </c>
      <c r="O108">
        <f>SUM(F108*B108)</f>
        <v>0</v>
      </c>
    </row>
    <row r="109" spans="1:15" ht="15.75" x14ac:dyDescent="0.3">
      <c r="A109" s="33">
        <f t="shared" si="10"/>
        <v>91</v>
      </c>
      <c r="B109" s="36"/>
      <c r="C109" s="22" t="s">
        <v>241</v>
      </c>
      <c r="D109" s="51" t="s">
        <v>242</v>
      </c>
      <c r="E109" s="51" t="s">
        <v>243</v>
      </c>
      <c r="F109" s="23">
        <v>12</v>
      </c>
      <c r="G109" s="2"/>
      <c r="H109" s="39">
        <v>20</v>
      </c>
      <c r="I109" s="40">
        <v>14</v>
      </c>
      <c r="J109" s="41" t="s">
        <v>17</v>
      </c>
      <c r="K109" s="41" t="s">
        <v>18</v>
      </c>
      <c r="L109" s="15">
        <f t="shared" si="9"/>
        <v>1.2962962962962963</v>
      </c>
      <c r="M109" s="16">
        <f>SUM(L109*B109)</f>
        <v>0</v>
      </c>
      <c r="N109" s="17">
        <f>SUM(K109*B109)</f>
        <v>0</v>
      </c>
      <c r="O109">
        <f>SUM(F109*B109)</f>
        <v>0</v>
      </c>
    </row>
    <row r="110" spans="1:15" ht="15.75" x14ac:dyDescent="0.3">
      <c r="A110" s="33">
        <f t="shared" si="10"/>
        <v>92</v>
      </c>
      <c r="B110" s="48"/>
      <c r="C110" s="22" t="s">
        <v>244</v>
      </c>
      <c r="D110" s="22" t="s">
        <v>245</v>
      </c>
      <c r="E110" s="22" t="s">
        <v>49</v>
      </c>
      <c r="F110" s="23">
        <v>12</v>
      </c>
      <c r="G110" s="2"/>
      <c r="H110" s="39">
        <v>23</v>
      </c>
      <c r="I110" s="40">
        <v>11</v>
      </c>
      <c r="J110" s="41" t="s">
        <v>17</v>
      </c>
      <c r="K110" s="41" t="s">
        <v>50</v>
      </c>
      <c r="L110" s="15">
        <f t="shared" si="9"/>
        <v>1.1712962962962963</v>
      </c>
      <c r="M110" s="16">
        <f>SUM(L110*B110)</f>
        <v>0</v>
      </c>
      <c r="N110" s="17">
        <f>SUM(K110*B110)</f>
        <v>0</v>
      </c>
      <c r="O110">
        <f>SUM(F110*B110)</f>
        <v>0</v>
      </c>
    </row>
    <row r="111" spans="1:15" ht="15.75" x14ac:dyDescent="0.3">
      <c r="A111" s="33">
        <f t="shared" si="10"/>
        <v>93</v>
      </c>
      <c r="B111" s="48"/>
      <c r="C111" s="22" t="s">
        <v>246</v>
      </c>
      <c r="D111" s="22" t="s">
        <v>247</v>
      </c>
      <c r="E111" s="22" t="s">
        <v>49</v>
      </c>
      <c r="F111" s="23">
        <v>18</v>
      </c>
      <c r="G111" s="2"/>
      <c r="H111" s="39">
        <v>23</v>
      </c>
      <c r="I111" s="40">
        <v>11</v>
      </c>
      <c r="J111" s="41" t="s">
        <v>17</v>
      </c>
      <c r="K111" s="41" t="s">
        <v>50</v>
      </c>
      <c r="L111" s="15">
        <f t="shared" ref="L111:L125" si="12">SUM(J111*I111*H111)/1728</f>
        <v>1.1712962962962963</v>
      </c>
      <c r="M111" s="16">
        <f>SUM(L111*B111)</f>
        <v>0</v>
      </c>
      <c r="N111" s="17">
        <f>SUM(K111*B111)</f>
        <v>0</v>
      </c>
      <c r="O111">
        <f>SUM(F111*B111)</f>
        <v>0</v>
      </c>
    </row>
    <row r="112" spans="1:15" ht="15.75" x14ac:dyDescent="0.3">
      <c r="A112" s="33">
        <f t="shared" ref="A112:A125" si="13">+A111+1</f>
        <v>94</v>
      </c>
      <c r="B112" s="36"/>
      <c r="C112" s="22" t="s">
        <v>248</v>
      </c>
      <c r="D112" s="22" t="s">
        <v>249</v>
      </c>
      <c r="E112" s="22" t="s">
        <v>116</v>
      </c>
      <c r="F112" s="23">
        <v>8</v>
      </c>
      <c r="G112" s="2"/>
      <c r="H112" s="13">
        <v>24</v>
      </c>
      <c r="I112" s="13">
        <v>14</v>
      </c>
      <c r="J112" s="14" t="s">
        <v>17</v>
      </c>
      <c r="K112" s="14" t="s">
        <v>18</v>
      </c>
      <c r="L112" s="15">
        <f t="shared" si="12"/>
        <v>1.5555555555555556</v>
      </c>
      <c r="M112" s="16">
        <f>SUM(L112*B112)</f>
        <v>0</v>
      </c>
      <c r="N112" s="17">
        <f>SUM(K112*B112)</f>
        <v>0</v>
      </c>
      <c r="O112">
        <f>SUM(F112*B112)</f>
        <v>0</v>
      </c>
    </row>
    <row r="113" spans="1:15" ht="15.75" x14ac:dyDescent="0.3">
      <c r="A113" s="33">
        <f t="shared" si="13"/>
        <v>95</v>
      </c>
      <c r="B113" s="48"/>
      <c r="C113" s="22" t="s">
        <v>250</v>
      </c>
      <c r="D113" s="22" t="s">
        <v>251</v>
      </c>
      <c r="E113" s="22" t="s">
        <v>49</v>
      </c>
      <c r="F113" s="23">
        <v>12</v>
      </c>
      <c r="G113" s="2"/>
      <c r="H113" s="39">
        <v>23</v>
      </c>
      <c r="I113" s="40">
        <v>11</v>
      </c>
      <c r="J113" s="41" t="s">
        <v>17</v>
      </c>
      <c r="K113" s="41" t="s">
        <v>50</v>
      </c>
      <c r="L113" s="15">
        <f t="shared" si="12"/>
        <v>1.1712962962962963</v>
      </c>
      <c r="M113" s="16">
        <f>SUM(L113*B113)</f>
        <v>0</v>
      </c>
      <c r="N113" s="17">
        <f>SUM(K113*B113)</f>
        <v>0</v>
      </c>
      <c r="O113">
        <f>SUM(F113*B113)</f>
        <v>0</v>
      </c>
    </row>
    <row r="114" spans="1:15" ht="15.75" x14ac:dyDescent="0.3">
      <c r="A114" s="33">
        <f t="shared" si="13"/>
        <v>96</v>
      </c>
      <c r="B114" s="48"/>
      <c r="C114" s="22" t="s">
        <v>252</v>
      </c>
      <c r="D114" s="22" t="s">
        <v>253</v>
      </c>
      <c r="E114" s="22" t="s">
        <v>254</v>
      </c>
      <c r="F114" s="23">
        <v>4</v>
      </c>
      <c r="G114" s="2"/>
      <c r="H114" s="39">
        <v>20</v>
      </c>
      <c r="I114" s="40">
        <v>14</v>
      </c>
      <c r="J114" s="41" t="s">
        <v>17</v>
      </c>
      <c r="K114" s="41" t="s">
        <v>18</v>
      </c>
      <c r="L114" s="15">
        <f t="shared" si="12"/>
        <v>1.2962962962962963</v>
      </c>
      <c r="M114" s="16">
        <f>SUM(L114*B114)</f>
        <v>0</v>
      </c>
      <c r="N114" s="17">
        <f>SUM(K114*B114)</f>
        <v>0</v>
      </c>
      <c r="O114">
        <f>SUM(F114*B114)</f>
        <v>0</v>
      </c>
    </row>
    <row r="115" spans="1:15" ht="15.75" x14ac:dyDescent="0.3">
      <c r="A115" s="33">
        <f t="shared" si="13"/>
        <v>97</v>
      </c>
      <c r="B115" s="48"/>
      <c r="C115" s="22" t="s">
        <v>255</v>
      </c>
      <c r="D115" s="22" t="s">
        <v>256</v>
      </c>
      <c r="E115" s="22" t="s">
        <v>257</v>
      </c>
      <c r="F115" s="23">
        <v>18</v>
      </c>
      <c r="G115" s="2"/>
      <c r="H115" s="39">
        <v>23</v>
      </c>
      <c r="I115" s="40">
        <v>11</v>
      </c>
      <c r="J115" s="41" t="s">
        <v>17</v>
      </c>
      <c r="K115" s="41" t="s">
        <v>50</v>
      </c>
      <c r="L115" s="15">
        <f t="shared" si="12"/>
        <v>1.1712962962962963</v>
      </c>
      <c r="M115" s="16">
        <f>SUM(L115*B115)</f>
        <v>0</v>
      </c>
      <c r="N115" s="17">
        <f>SUM(K115*B115)</f>
        <v>0</v>
      </c>
      <c r="O115">
        <f>SUM(F115*B115)</f>
        <v>0</v>
      </c>
    </row>
    <row r="116" spans="1:15" ht="15.75" x14ac:dyDescent="0.3">
      <c r="A116" s="33">
        <f t="shared" si="13"/>
        <v>98</v>
      </c>
      <c r="B116" s="48"/>
      <c r="C116" s="21" t="s">
        <v>258</v>
      </c>
      <c r="D116" s="21" t="s">
        <v>259</v>
      </c>
      <c r="E116" s="21" t="s">
        <v>49</v>
      </c>
      <c r="F116" s="19">
        <v>12</v>
      </c>
      <c r="G116" s="2"/>
      <c r="H116" s="39">
        <v>23</v>
      </c>
      <c r="I116" s="40">
        <v>11</v>
      </c>
      <c r="J116" s="41" t="s">
        <v>17</v>
      </c>
      <c r="K116" s="41" t="s">
        <v>50</v>
      </c>
      <c r="L116" s="15">
        <f t="shared" si="12"/>
        <v>1.1712962962962963</v>
      </c>
      <c r="M116" s="16">
        <f>SUM(L116*B116)</f>
        <v>0</v>
      </c>
      <c r="N116" s="17">
        <f>SUM(K116*B116)</f>
        <v>0</v>
      </c>
      <c r="O116">
        <f>SUM(F116*B116)</f>
        <v>0</v>
      </c>
    </row>
    <row r="117" spans="1:15" ht="15.75" x14ac:dyDescent="0.3">
      <c r="A117" s="33">
        <f t="shared" si="13"/>
        <v>99</v>
      </c>
      <c r="B117" s="48"/>
      <c r="C117" s="18" t="s">
        <v>260</v>
      </c>
      <c r="D117" s="21" t="s">
        <v>261</v>
      </c>
      <c r="E117" s="21" t="s">
        <v>262</v>
      </c>
      <c r="F117" s="19">
        <v>6</v>
      </c>
      <c r="G117" s="2"/>
      <c r="H117" s="39">
        <v>23</v>
      </c>
      <c r="I117" s="40">
        <v>11</v>
      </c>
      <c r="J117" s="41" t="s">
        <v>17</v>
      </c>
      <c r="K117" s="41" t="s">
        <v>50</v>
      </c>
      <c r="L117" s="15">
        <f t="shared" si="12"/>
        <v>1.1712962962962963</v>
      </c>
      <c r="M117" s="16">
        <f>SUM(L117*B117)</f>
        <v>0</v>
      </c>
      <c r="N117" s="17">
        <f>SUM(K117*B117)</f>
        <v>0</v>
      </c>
      <c r="O117">
        <f>SUM(F117*B117)</f>
        <v>0</v>
      </c>
    </row>
    <row r="118" spans="1:15" ht="15.75" x14ac:dyDescent="0.3">
      <c r="A118" s="33">
        <f t="shared" si="13"/>
        <v>100</v>
      </c>
      <c r="B118" s="35"/>
      <c r="C118" s="18" t="s">
        <v>263</v>
      </c>
      <c r="D118" s="21" t="s">
        <v>264</v>
      </c>
      <c r="E118" s="21" t="s">
        <v>226</v>
      </c>
      <c r="F118" s="19">
        <v>15</v>
      </c>
      <c r="G118" s="2"/>
      <c r="H118" s="39">
        <v>23</v>
      </c>
      <c r="I118" s="40">
        <v>11</v>
      </c>
      <c r="J118" s="41" t="s">
        <v>17</v>
      </c>
      <c r="K118" s="41" t="s">
        <v>50</v>
      </c>
      <c r="L118" s="15">
        <f t="shared" si="12"/>
        <v>1.1712962962962963</v>
      </c>
      <c r="M118" s="16">
        <f>SUM(L118*B118)</f>
        <v>0</v>
      </c>
      <c r="N118" s="17">
        <f>SUM(K118*B118)</f>
        <v>0</v>
      </c>
      <c r="O118">
        <f>SUM(F118*B118)</f>
        <v>0</v>
      </c>
    </row>
    <row r="119" spans="1:15" ht="15.75" x14ac:dyDescent="0.3">
      <c r="A119" s="33">
        <f t="shared" si="13"/>
        <v>101</v>
      </c>
      <c r="B119" s="35"/>
      <c r="C119" s="18" t="s">
        <v>265</v>
      </c>
      <c r="D119" s="21" t="s">
        <v>266</v>
      </c>
      <c r="E119" s="21" t="s">
        <v>60</v>
      </c>
      <c r="F119" s="19">
        <v>12</v>
      </c>
      <c r="G119" s="2"/>
      <c r="H119" s="39"/>
      <c r="I119" s="40"/>
      <c r="J119" s="41"/>
      <c r="K119" s="41"/>
      <c r="L119" s="15"/>
      <c r="M119" s="16"/>
      <c r="N119" s="17"/>
      <c r="O119">
        <f>SUM(F119*B119)</f>
        <v>0</v>
      </c>
    </row>
    <row r="120" spans="1:15" ht="15.75" x14ac:dyDescent="0.3">
      <c r="A120" s="33">
        <f t="shared" si="13"/>
        <v>102</v>
      </c>
      <c r="B120" s="36"/>
      <c r="C120" s="20" t="s">
        <v>267</v>
      </c>
      <c r="D120" s="20" t="s">
        <v>268</v>
      </c>
      <c r="E120" s="20" t="s">
        <v>16</v>
      </c>
      <c r="F120" s="20">
        <v>8</v>
      </c>
      <c r="G120" s="2"/>
      <c r="H120" s="13">
        <v>23</v>
      </c>
      <c r="I120" s="13">
        <v>11</v>
      </c>
      <c r="J120" s="14" t="s">
        <v>93</v>
      </c>
      <c r="K120" s="14" t="s">
        <v>18</v>
      </c>
      <c r="L120" s="15">
        <f t="shared" si="12"/>
        <v>1.7569444444444444</v>
      </c>
      <c r="M120" s="16">
        <f>SUM(L120*B120)</f>
        <v>0</v>
      </c>
      <c r="N120" s="17">
        <f>SUM(K120*B120)</f>
        <v>0</v>
      </c>
      <c r="O120">
        <f>SUM(F120*B120)</f>
        <v>0</v>
      </c>
    </row>
    <row r="121" spans="1:15" ht="15.75" x14ac:dyDescent="0.3">
      <c r="A121" s="33">
        <f t="shared" si="13"/>
        <v>103</v>
      </c>
      <c r="B121" s="36"/>
      <c r="C121" s="18" t="s">
        <v>269</v>
      </c>
      <c r="D121" s="21" t="s">
        <v>270</v>
      </c>
      <c r="E121" s="21" t="s">
        <v>148</v>
      </c>
      <c r="F121" s="19">
        <v>12</v>
      </c>
      <c r="G121" s="2"/>
      <c r="H121" s="39">
        <v>20</v>
      </c>
      <c r="I121" s="40">
        <v>14</v>
      </c>
      <c r="J121" s="41" t="s">
        <v>17</v>
      </c>
      <c r="K121" s="41" t="s">
        <v>18</v>
      </c>
      <c r="L121" s="15">
        <f t="shared" si="12"/>
        <v>1.2962962962962963</v>
      </c>
      <c r="M121" s="16">
        <f>SUM(L121*B121)</f>
        <v>0</v>
      </c>
      <c r="N121" s="17">
        <f>SUM(K121*B121)</f>
        <v>0</v>
      </c>
      <c r="O121">
        <f>SUM(F121*B121)</f>
        <v>0</v>
      </c>
    </row>
    <row r="122" spans="1:15" ht="15.75" x14ac:dyDescent="0.3">
      <c r="A122" s="33">
        <f t="shared" si="13"/>
        <v>104</v>
      </c>
      <c r="B122" s="48"/>
      <c r="C122" s="21" t="s">
        <v>271</v>
      </c>
      <c r="D122" s="21" t="s">
        <v>272</v>
      </c>
      <c r="E122" s="21" t="s">
        <v>164</v>
      </c>
      <c r="F122" s="19">
        <v>8</v>
      </c>
      <c r="G122" s="2"/>
      <c r="H122" s="39">
        <v>20</v>
      </c>
      <c r="I122" s="40">
        <v>14</v>
      </c>
      <c r="J122" s="41" t="s">
        <v>17</v>
      </c>
      <c r="K122" s="41" t="s">
        <v>18</v>
      </c>
      <c r="L122" s="15">
        <f t="shared" si="12"/>
        <v>1.2962962962962963</v>
      </c>
      <c r="M122" s="16">
        <f>SUM(L122*B122)</f>
        <v>0</v>
      </c>
      <c r="N122" s="17">
        <f>SUM(K122*B122)</f>
        <v>0</v>
      </c>
      <c r="O122">
        <f>SUM(F122*B122)</f>
        <v>0</v>
      </c>
    </row>
    <row r="123" spans="1:15" ht="15.75" x14ac:dyDescent="0.3">
      <c r="A123" s="33">
        <f t="shared" si="13"/>
        <v>105</v>
      </c>
      <c r="B123" s="48"/>
      <c r="C123" s="22" t="s">
        <v>273</v>
      </c>
      <c r="D123" s="22" t="s">
        <v>274</v>
      </c>
      <c r="E123" s="22" t="s">
        <v>16</v>
      </c>
      <c r="F123" s="23">
        <v>8</v>
      </c>
      <c r="G123" s="2"/>
      <c r="H123" s="39">
        <v>23</v>
      </c>
      <c r="I123" s="40">
        <v>11</v>
      </c>
      <c r="J123" s="41" t="s">
        <v>17</v>
      </c>
      <c r="K123" s="41" t="s">
        <v>50</v>
      </c>
      <c r="L123" s="15">
        <f t="shared" si="12"/>
        <v>1.1712962962962963</v>
      </c>
      <c r="M123" s="16">
        <f>SUM(L123*B123)</f>
        <v>0</v>
      </c>
      <c r="N123" s="17">
        <f>SUM(K123*B123)</f>
        <v>0</v>
      </c>
      <c r="O123">
        <f>SUM(F123*B123)</f>
        <v>0</v>
      </c>
    </row>
    <row r="124" spans="1:15" ht="15.75" x14ac:dyDescent="0.3">
      <c r="A124" s="33">
        <f t="shared" si="13"/>
        <v>106</v>
      </c>
      <c r="B124" s="48"/>
      <c r="C124" s="18" t="s">
        <v>275</v>
      </c>
      <c r="D124" s="18" t="s">
        <v>276</v>
      </c>
      <c r="E124" s="18" t="s">
        <v>277</v>
      </c>
      <c r="F124" s="19">
        <v>48</v>
      </c>
      <c r="G124" s="2"/>
      <c r="H124" s="39">
        <v>23</v>
      </c>
      <c r="I124" s="40">
        <v>11</v>
      </c>
      <c r="J124" s="41" t="s">
        <v>17</v>
      </c>
      <c r="K124" s="41" t="s">
        <v>50</v>
      </c>
      <c r="L124" s="15">
        <f t="shared" si="12"/>
        <v>1.1712962962962963</v>
      </c>
      <c r="M124" s="16">
        <f>SUM(L124*B124)</f>
        <v>0</v>
      </c>
      <c r="N124" s="17">
        <f>SUM(K124*B124)</f>
        <v>0</v>
      </c>
      <c r="O124">
        <f>SUM(F124*B124)</f>
        <v>0</v>
      </c>
    </row>
    <row r="125" spans="1:15" ht="15.75" x14ac:dyDescent="0.3">
      <c r="A125" s="33">
        <f t="shared" si="13"/>
        <v>107</v>
      </c>
      <c r="B125" s="36"/>
      <c r="C125" s="18" t="s">
        <v>278</v>
      </c>
      <c r="D125" s="18" t="s">
        <v>279</v>
      </c>
      <c r="E125" s="18" t="s">
        <v>60</v>
      </c>
      <c r="F125" s="19">
        <v>8</v>
      </c>
      <c r="G125" s="2"/>
      <c r="H125" s="39">
        <v>23</v>
      </c>
      <c r="I125" s="40">
        <v>11</v>
      </c>
      <c r="J125" s="41" t="s">
        <v>17</v>
      </c>
      <c r="K125" s="41" t="s">
        <v>50</v>
      </c>
      <c r="L125" s="15">
        <f t="shared" si="12"/>
        <v>1.1712962962962963</v>
      </c>
      <c r="M125" s="16">
        <f>SUM(L125*B125)</f>
        <v>0</v>
      </c>
      <c r="N125" s="17">
        <f>SUM(K125*B125)</f>
        <v>0</v>
      </c>
      <c r="O125">
        <f>SUM(F125*B125)</f>
        <v>0</v>
      </c>
    </row>
    <row r="126" spans="1:15" ht="15.75" x14ac:dyDescent="0.3">
      <c r="A126" s="53"/>
      <c r="B126" s="53"/>
      <c r="C126" s="53"/>
      <c r="D126" s="53"/>
      <c r="E126" s="53"/>
      <c r="F126" s="53"/>
      <c r="G126" s="2"/>
      <c r="H126" s="52"/>
      <c r="I126" s="52"/>
      <c r="J126" s="52"/>
      <c r="K126" s="52"/>
      <c r="L126" s="52"/>
      <c r="M126" s="52"/>
      <c r="N126" s="52"/>
    </row>
    <row r="127" spans="1:15" ht="16.5" x14ac:dyDescent="0.3">
      <c r="A127" s="78" t="s">
        <v>280</v>
      </c>
      <c r="B127" s="78"/>
      <c r="C127" s="78"/>
      <c r="D127" s="78"/>
      <c r="E127" s="78"/>
      <c r="F127" s="78"/>
      <c r="G127" s="2"/>
      <c r="H127" s="52"/>
      <c r="I127" s="52"/>
      <c r="J127" s="52"/>
      <c r="K127" s="52"/>
      <c r="L127" s="52"/>
      <c r="M127" s="32"/>
      <c r="N127" s="1"/>
    </row>
    <row r="128" spans="1:15" ht="15.75" x14ac:dyDescent="0.3">
      <c r="A128" s="33" t="s">
        <v>1</v>
      </c>
      <c r="B128" s="35" t="s">
        <v>2</v>
      </c>
      <c r="C128" s="34" t="s">
        <v>3</v>
      </c>
      <c r="D128" s="34" t="s">
        <v>4</v>
      </c>
      <c r="E128" s="34" t="s">
        <v>5</v>
      </c>
      <c r="F128" s="47" t="s">
        <v>6</v>
      </c>
      <c r="G128" s="2"/>
      <c r="H128" s="13" t="s">
        <v>7</v>
      </c>
      <c r="I128" s="13" t="s">
        <v>8</v>
      </c>
      <c r="J128" s="14" t="s">
        <v>9</v>
      </c>
      <c r="K128" s="14" t="s">
        <v>10</v>
      </c>
      <c r="L128" s="15" t="s">
        <v>11</v>
      </c>
      <c r="M128" s="16" t="s">
        <v>12</v>
      </c>
      <c r="N128" s="17" t="s">
        <v>13</v>
      </c>
    </row>
    <row r="129" spans="1:16" ht="15.75" hidden="1" x14ac:dyDescent="0.3">
      <c r="A129" s="33" t="e">
        <f>#REF!+1</f>
        <v>#REF!</v>
      </c>
      <c r="B129" s="36"/>
      <c r="C129" s="54" t="s">
        <v>281</v>
      </c>
      <c r="D129" s="54" t="s">
        <v>282</v>
      </c>
      <c r="E129" s="22" t="s">
        <v>283</v>
      </c>
      <c r="F129" s="23">
        <v>18</v>
      </c>
      <c r="G129" s="2" t="e">
        <f>SUM(#REF!*1.03)</f>
        <v>#REF!</v>
      </c>
      <c r="H129" s="13">
        <v>23</v>
      </c>
      <c r="I129" s="13">
        <v>11</v>
      </c>
      <c r="J129" s="14" t="s">
        <v>93</v>
      </c>
      <c r="K129" s="37">
        <v>25</v>
      </c>
      <c r="L129" s="15">
        <f t="shared" ref="L129:L140" si="14">SUM(J129*I129*H129)/1728</f>
        <v>1.7569444444444444</v>
      </c>
      <c r="M129" s="16">
        <f>SUM(L129*B129)</f>
        <v>0</v>
      </c>
      <c r="N129" s="17">
        <f>SUM(K129*B129)</f>
        <v>0</v>
      </c>
      <c r="O129">
        <f>SUM(F129*B129)</f>
        <v>0</v>
      </c>
      <c r="P129" s="8">
        <v>6.18</v>
      </c>
    </row>
    <row r="130" spans="1:16" ht="15.75" x14ac:dyDescent="0.3">
      <c r="A130" s="33">
        <f>A125+1</f>
        <v>108</v>
      </c>
      <c r="B130" s="36"/>
      <c r="C130" s="55" t="s">
        <v>281</v>
      </c>
      <c r="D130" s="55" t="s">
        <v>284</v>
      </c>
      <c r="E130" s="22" t="s">
        <v>283</v>
      </c>
      <c r="F130" s="23">
        <v>18</v>
      </c>
      <c r="G130" s="2"/>
      <c r="H130" s="13">
        <v>23</v>
      </c>
      <c r="I130" s="13">
        <v>11</v>
      </c>
      <c r="J130" s="14" t="s">
        <v>17</v>
      </c>
      <c r="K130" s="37">
        <v>7</v>
      </c>
      <c r="L130" s="15">
        <f t="shared" si="14"/>
        <v>1.1712962962962963</v>
      </c>
      <c r="M130" s="16">
        <f>SUM(L130*B130)</f>
        <v>0</v>
      </c>
      <c r="N130" s="17">
        <f>SUM(K130*B130)</f>
        <v>0</v>
      </c>
      <c r="O130">
        <f>SUM(F130*B130)</f>
        <v>0</v>
      </c>
    </row>
    <row r="131" spans="1:16" ht="15.75" x14ac:dyDescent="0.3">
      <c r="A131" s="33">
        <f t="shared" ref="A131:A140" si="15">+A130+1</f>
        <v>109</v>
      </c>
      <c r="B131" s="36"/>
      <c r="C131" s="22" t="s">
        <v>285</v>
      </c>
      <c r="D131" s="22" t="s">
        <v>284</v>
      </c>
      <c r="E131" s="22" t="s">
        <v>286</v>
      </c>
      <c r="F131" s="23" t="s">
        <v>17</v>
      </c>
      <c r="G131" s="2"/>
      <c r="H131" s="13">
        <v>23</v>
      </c>
      <c r="I131" s="13">
        <v>11</v>
      </c>
      <c r="J131" s="14" t="s">
        <v>17</v>
      </c>
      <c r="K131" s="37">
        <v>8</v>
      </c>
      <c r="L131" s="15">
        <f t="shared" si="14"/>
        <v>1.1712962962962963</v>
      </c>
      <c r="M131" s="16">
        <f>SUM(L131*B131)</f>
        <v>0</v>
      </c>
      <c r="N131" s="17">
        <f>SUM(K131*B131)</f>
        <v>0</v>
      </c>
      <c r="O131">
        <f>SUM(F131*B131)</f>
        <v>0</v>
      </c>
    </row>
    <row r="132" spans="1:16" ht="15.75" x14ac:dyDescent="0.3">
      <c r="A132" s="33">
        <f t="shared" si="15"/>
        <v>110</v>
      </c>
      <c r="B132" s="36"/>
      <c r="C132" s="22" t="s">
        <v>287</v>
      </c>
      <c r="D132" s="22" t="s">
        <v>284</v>
      </c>
      <c r="E132" s="22" t="s">
        <v>288</v>
      </c>
      <c r="F132" s="23">
        <v>4</v>
      </c>
      <c r="G132" s="2"/>
      <c r="H132" s="13">
        <v>23</v>
      </c>
      <c r="I132" s="13">
        <v>11</v>
      </c>
      <c r="J132" s="14" t="s">
        <v>93</v>
      </c>
      <c r="K132" s="37">
        <v>10</v>
      </c>
      <c r="L132" s="15">
        <f t="shared" si="14"/>
        <v>1.7569444444444444</v>
      </c>
      <c r="M132" s="16">
        <f>SUM(L132*B132)</f>
        <v>0</v>
      </c>
      <c r="N132" s="17">
        <f>SUM(K132*B132)</f>
        <v>0</v>
      </c>
      <c r="O132">
        <f>SUM(F132*B132)</f>
        <v>0</v>
      </c>
    </row>
    <row r="133" spans="1:16" ht="15.75" x14ac:dyDescent="0.3">
      <c r="A133" s="33">
        <f t="shared" si="15"/>
        <v>111</v>
      </c>
      <c r="B133" s="36"/>
      <c r="C133" s="22" t="s">
        <v>289</v>
      </c>
      <c r="D133" s="22" t="s">
        <v>284</v>
      </c>
      <c r="E133" s="22" t="s">
        <v>290</v>
      </c>
      <c r="F133" s="23">
        <v>2</v>
      </c>
      <c r="G133" s="2"/>
      <c r="H133" s="13">
        <v>23</v>
      </c>
      <c r="I133" s="13">
        <v>11</v>
      </c>
      <c r="J133" s="14" t="s">
        <v>93</v>
      </c>
      <c r="K133" s="37">
        <v>15</v>
      </c>
      <c r="L133" s="15">
        <f t="shared" si="14"/>
        <v>1.7569444444444444</v>
      </c>
      <c r="M133" s="16">
        <f>SUM(L133*B133)</f>
        <v>0</v>
      </c>
      <c r="N133" s="17">
        <f>SUM(K133*B133)</f>
        <v>0</v>
      </c>
      <c r="O133">
        <f>SUM(F133*B133)</f>
        <v>0</v>
      </c>
    </row>
    <row r="134" spans="1:16" ht="15.75" x14ac:dyDescent="0.3">
      <c r="A134" s="33">
        <f t="shared" si="15"/>
        <v>112</v>
      </c>
      <c r="B134" s="36"/>
      <c r="C134" s="22" t="s">
        <v>291</v>
      </c>
      <c r="D134" s="22" t="s">
        <v>292</v>
      </c>
      <c r="E134" s="22" t="s">
        <v>283</v>
      </c>
      <c r="F134" s="23">
        <v>18</v>
      </c>
      <c r="G134" s="2"/>
      <c r="H134" s="13">
        <v>23</v>
      </c>
      <c r="I134" s="13">
        <v>11</v>
      </c>
      <c r="J134" s="14" t="s">
        <v>17</v>
      </c>
      <c r="K134" s="37">
        <v>7</v>
      </c>
      <c r="L134" s="15">
        <f t="shared" si="14"/>
        <v>1.1712962962962963</v>
      </c>
      <c r="M134" s="16">
        <f>SUM(L134*B134)</f>
        <v>0</v>
      </c>
      <c r="N134" s="17">
        <f>SUM(K134*B134)</f>
        <v>0</v>
      </c>
      <c r="O134">
        <f>SUM(F134*B134)</f>
        <v>0</v>
      </c>
    </row>
    <row r="135" spans="1:16" ht="15.75" x14ac:dyDescent="0.3">
      <c r="A135" s="33">
        <f t="shared" si="15"/>
        <v>113</v>
      </c>
      <c r="B135" s="36"/>
      <c r="C135" s="22" t="s">
        <v>293</v>
      </c>
      <c r="D135" s="22" t="s">
        <v>294</v>
      </c>
      <c r="E135" s="22" t="s">
        <v>53</v>
      </c>
      <c r="F135" s="23">
        <v>15</v>
      </c>
      <c r="G135" s="2"/>
      <c r="H135" s="13">
        <v>23</v>
      </c>
      <c r="I135" s="13">
        <v>11</v>
      </c>
      <c r="J135" s="14" t="s">
        <v>17</v>
      </c>
      <c r="K135" s="37">
        <v>7</v>
      </c>
      <c r="L135" s="15">
        <f t="shared" si="14"/>
        <v>1.1712962962962963</v>
      </c>
      <c r="M135" s="16">
        <f>SUM(L135*B135)</f>
        <v>0</v>
      </c>
      <c r="N135" s="17">
        <f>SUM(K135*B135)</f>
        <v>0</v>
      </c>
      <c r="O135">
        <f>SUM(F135*B135)</f>
        <v>0</v>
      </c>
    </row>
    <row r="136" spans="1:16" ht="15.75" x14ac:dyDescent="0.3">
      <c r="A136" s="33">
        <f t="shared" si="15"/>
        <v>114</v>
      </c>
      <c r="B136" s="36"/>
      <c r="C136" s="22" t="s">
        <v>295</v>
      </c>
      <c r="D136" s="22" t="s">
        <v>292</v>
      </c>
      <c r="E136" s="22" t="s">
        <v>286</v>
      </c>
      <c r="F136" s="23" t="s">
        <v>17</v>
      </c>
      <c r="G136" s="2"/>
      <c r="H136" s="13">
        <v>23</v>
      </c>
      <c r="I136" s="13">
        <v>11</v>
      </c>
      <c r="J136" s="14" t="s">
        <v>17</v>
      </c>
      <c r="K136" s="37">
        <v>8</v>
      </c>
      <c r="L136" s="15">
        <f t="shared" si="14"/>
        <v>1.1712962962962963</v>
      </c>
      <c r="M136" s="16">
        <f>SUM(L136*B136)</f>
        <v>0</v>
      </c>
      <c r="N136" s="17">
        <f>SUM(K136*B136)</f>
        <v>0</v>
      </c>
      <c r="O136">
        <f>SUM(F136*B136)</f>
        <v>0</v>
      </c>
    </row>
    <row r="137" spans="1:16" ht="15.75" x14ac:dyDescent="0.3">
      <c r="A137" s="33">
        <f t="shared" si="15"/>
        <v>115</v>
      </c>
      <c r="B137" s="36"/>
      <c r="C137" s="22" t="s">
        <v>296</v>
      </c>
      <c r="D137" s="22" t="s">
        <v>294</v>
      </c>
      <c r="E137" s="22" t="s">
        <v>288</v>
      </c>
      <c r="F137" s="23" t="s">
        <v>297</v>
      </c>
      <c r="G137" s="2"/>
      <c r="H137" s="13">
        <v>23</v>
      </c>
      <c r="I137" s="13">
        <v>11</v>
      </c>
      <c r="J137" s="14" t="s">
        <v>93</v>
      </c>
      <c r="K137" s="37">
        <v>10</v>
      </c>
      <c r="L137" s="15">
        <f t="shared" si="14"/>
        <v>1.7569444444444444</v>
      </c>
      <c r="M137" s="16">
        <f>SUM(L137*B137)</f>
        <v>0</v>
      </c>
      <c r="N137" s="17">
        <f>SUM(K137*B137)</f>
        <v>0</v>
      </c>
      <c r="O137">
        <f>SUM(F137*B137)</f>
        <v>0</v>
      </c>
    </row>
    <row r="138" spans="1:16" ht="15.75" x14ac:dyDescent="0.3">
      <c r="A138" s="33">
        <f t="shared" si="15"/>
        <v>116</v>
      </c>
      <c r="B138" s="36"/>
      <c r="C138" s="22" t="s">
        <v>298</v>
      </c>
      <c r="D138" s="22" t="s">
        <v>292</v>
      </c>
      <c r="E138" s="22" t="s">
        <v>290</v>
      </c>
      <c r="F138" s="23">
        <v>2</v>
      </c>
      <c r="G138" s="2"/>
      <c r="H138" s="13">
        <v>23</v>
      </c>
      <c r="I138" s="13">
        <v>11</v>
      </c>
      <c r="J138" s="14" t="s">
        <v>93</v>
      </c>
      <c r="K138" s="37">
        <v>15</v>
      </c>
      <c r="L138" s="15">
        <f t="shared" si="14"/>
        <v>1.7569444444444444</v>
      </c>
      <c r="M138" s="16">
        <f>SUM(L138*B138)</f>
        <v>0</v>
      </c>
      <c r="N138" s="17">
        <f>SUM(K138*B138)</f>
        <v>0</v>
      </c>
      <c r="O138">
        <f>SUM(F138*B138)</f>
        <v>0</v>
      </c>
    </row>
    <row r="139" spans="1:16" ht="15.75" x14ac:dyDescent="0.3">
      <c r="A139" s="33">
        <f t="shared" si="15"/>
        <v>117</v>
      </c>
      <c r="B139" s="36"/>
      <c r="C139" s="22" t="s">
        <v>299</v>
      </c>
      <c r="D139" s="22" t="s">
        <v>300</v>
      </c>
      <c r="E139" s="22" t="s">
        <v>286</v>
      </c>
      <c r="F139" s="23" t="s">
        <v>17</v>
      </c>
      <c r="G139" s="2"/>
      <c r="H139" s="13">
        <v>23</v>
      </c>
      <c r="I139" s="13">
        <v>11</v>
      </c>
      <c r="J139" s="14" t="s">
        <v>17</v>
      </c>
      <c r="K139" s="37">
        <v>8</v>
      </c>
      <c r="L139" s="15">
        <f t="shared" si="14"/>
        <v>1.1712962962962963</v>
      </c>
      <c r="M139" s="16">
        <f>SUM(L139*B139)</f>
        <v>0</v>
      </c>
      <c r="N139" s="17">
        <f>SUM(K139*B139)</f>
        <v>0</v>
      </c>
      <c r="O139">
        <f>SUM(F139*B139)</f>
        <v>0</v>
      </c>
    </row>
    <row r="140" spans="1:16" ht="15.75" x14ac:dyDescent="0.3">
      <c r="A140" s="33">
        <f t="shared" si="15"/>
        <v>118</v>
      </c>
      <c r="B140" s="36"/>
      <c r="C140" s="22" t="s">
        <v>301</v>
      </c>
      <c r="D140" s="22" t="s">
        <v>300</v>
      </c>
      <c r="E140" s="22" t="s">
        <v>288</v>
      </c>
      <c r="F140" s="23" t="s">
        <v>297</v>
      </c>
      <c r="G140" s="2"/>
      <c r="H140" s="13">
        <v>23</v>
      </c>
      <c r="I140" s="13">
        <v>11</v>
      </c>
      <c r="J140" s="37">
        <v>12</v>
      </c>
      <c r="K140" s="37">
        <v>10</v>
      </c>
      <c r="L140" s="15">
        <f t="shared" si="14"/>
        <v>1.7569444444444444</v>
      </c>
      <c r="M140" s="16">
        <f>SUM(L140*B140)</f>
        <v>0</v>
      </c>
      <c r="N140" s="17">
        <f>SUM(K140*B140)</f>
        <v>0</v>
      </c>
      <c r="O140">
        <f>SUM(F140*B140)</f>
        <v>0</v>
      </c>
    </row>
    <row r="141" spans="1:16" ht="15.75" x14ac:dyDescent="0.3">
      <c r="A141" s="43"/>
      <c r="B141" s="44"/>
      <c r="C141" s="45"/>
      <c r="D141" s="45"/>
      <c r="E141" s="45"/>
      <c r="F141" s="46"/>
      <c r="G141" s="2"/>
      <c r="H141" s="1"/>
      <c r="I141" s="1"/>
      <c r="J141" s="1"/>
      <c r="K141" s="1"/>
      <c r="L141" s="1"/>
      <c r="M141" s="32"/>
      <c r="N141" s="1"/>
    </row>
    <row r="142" spans="1:16" ht="16.5" x14ac:dyDescent="0.3">
      <c r="A142" s="69" t="s">
        <v>302</v>
      </c>
      <c r="B142" s="70"/>
      <c r="C142" s="70"/>
      <c r="D142" s="70"/>
      <c r="E142" s="70"/>
      <c r="F142" s="70"/>
      <c r="G142" s="2"/>
      <c r="H142" s="1"/>
      <c r="I142" s="1"/>
      <c r="J142" s="1"/>
      <c r="K142" s="1"/>
      <c r="L142" s="1"/>
      <c r="M142" s="32"/>
      <c r="N142" s="1"/>
    </row>
    <row r="143" spans="1:16" ht="15.75" x14ac:dyDescent="0.3">
      <c r="A143" s="33" t="s">
        <v>1</v>
      </c>
      <c r="B143" s="35" t="s">
        <v>2</v>
      </c>
      <c r="C143" s="34" t="s">
        <v>3</v>
      </c>
      <c r="D143" s="34" t="s">
        <v>4</v>
      </c>
      <c r="E143" s="34" t="s">
        <v>5</v>
      </c>
      <c r="F143" s="47" t="s">
        <v>6</v>
      </c>
      <c r="G143" s="2"/>
      <c r="H143" s="13" t="s">
        <v>7</v>
      </c>
      <c r="I143" s="13" t="s">
        <v>8</v>
      </c>
      <c r="J143" s="14" t="s">
        <v>9</v>
      </c>
      <c r="K143" s="14" t="s">
        <v>10</v>
      </c>
      <c r="L143" s="15" t="s">
        <v>11</v>
      </c>
      <c r="M143" s="16" t="s">
        <v>12</v>
      </c>
      <c r="N143" s="17" t="s">
        <v>13</v>
      </c>
    </row>
    <row r="144" spans="1:16" ht="15.75" hidden="1" x14ac:dyDescent="0.3">
      <c r="A144" s="33">
        <f>+A138+1</f>
        <v>117</v>
      </c>
      <c r="B144" s="36"/>
      <c r="C144" s="22" t="s">
        <v>303</v>
      </c>
      <c r="D144" s="22" t="s">
        <v>304</v>
      </c>
      <c r="E144" s="22" t="s">
        <v>305</v>
      </c>
      <c r="F144" s="23" t="s">
        <v>306</v>
      </c>
      <c r="G144" s="2" t="e">
        <f>SUM(#REF!*1.03)</f>
        <v>#REF!</v>
      </c>
      <c r="H144" s="13">
        <v>23</v>
      </c>
      <c r="I144" s="13">
        <v>11</v>
      </c>
      <c r="J144" s="14" t="s">
        <v>93</v>
      </c>
      <c r="K144" s="37">
        <v>5</v>
      </c>
      <c r="L144" s="15">
        <f t="shared" ref="L144:L156" si="16">SUM(J144*I144*H144)/1728</f>
        <v>1.7569444444444444</v>
      </c>
      <c r="M144" s="16">
        <f>SUM(L144*B144)</f>
        <v>0</v>
      </c>
      <c r="N144" s="17">
        <f>SUM(K144*B144)</f>
        <v>0</v>
      </c>
      <c r="O144">
        <f>SUM(F144*B144)</f>
        <v>0</v>
      </c>
      <c r="P144" s="8">
        <v>1.3905000000000001</v>
      </c>
    </row>
    <row r="145" spans="1:16" ht="15.75" x14ac:dyDescent="0.3">
      <c r="A145" s="33">
        <f>A140+1</f>
        <v>119</v>
      </c>
      <c r="B145" s="36"/>
      <c r="C145" s="22" t="s">
        <v>307</v>
      </c>
      <c r="D145" s="22" t="s">
        <v>308</v>
      </c>
      <c r="E145" s="22" t="s">
        <v>309</v>
      </c>
      <c r="F145" s="23">
        <v>32</v>
      </c>
      <c r="G145" s="2"/>
      <c r="H145" s="39">
        <v>23</v>
      </c>
      <c r="I145" s="40">
        <v>11</v>
      </c>
      <c r="J145" s="41" t="s">
        <v>17</v>
      </c>
      <c r="K145" s="56">
        <v>7</v>
      </c>
      <c r="L145" s="15">
        <f t="shared" si="16"/>
        <v>1.1712962962962963</v>
      </c>
      <c r="M145" s="16">
        <f>SUM(L145*B145)</f>
        <v>0</v>
      </c>
      <c r="N145" s="17">
        <f>SUM(K145*B145)</f>
        <v>0</v>
      </c>
      <c r="O145">
        <f>SUM(F145*B145)</f>
        <v>0</v>
      </c>
    </row>
    <row r="146" spans="1:16" ht="15.75" x14ac:dyDescent="0.3">
      <c r="A146" s="33">
        <f t="shared" ref="A146:A151" si="17">A145+1</f>
        <v>120</v>
      </c>
      <c r="B146" s="36"/>
      <c r="C146" s="22" t="s">
        <v>310</v>
      </c>
      <c r="D146" s="22" t="s">
        <v>308</v>
      </c>
      <c r="E146" s="22" t="s">
        <v>311</v>
      </c>
      <c r="F146" s="23">
        <v>32</v>
      </c>
      <c r="G146" s="2"/>
      <c r="H146" s="39">
        <v>23</v>
      </c>
      <c r="I146" s="40">
        <v>11</v>
      </c>
      <c r="J146" s="41" t="s">
        <v>17</v>
      </c>
      <c r="K146" s="56">
        <v>7</v>
      </c>
      <c r="L146" s="15">
        <f t="shared" si="16"/>
        <v>1.1712962962962963</v>
      </c>
      <c r="M146" s="16">
        <f>SUM(L146*B146)</f>
        <v>0</v>
      </c>
      <c r="N146" s="17">
        <f>SUM(K146*B146)</f>
        <v>0</v>
      </c>
      <c r="O146">
        <f>SUM(F146*B146)</f>
        <v>0</v>
      </c>
    </row>
    <row r="147" spans="1:16" ht="15.75" x14ac:dyDescent="0.3">
      <c r="A147" s="33">
        <f t="shared" si="17"/>
        <v>121</v>
      </c>
      <c r="B147" s="36"/>
      <c r="C147" s="22" t="s">
        <v>312</v>
      </c>
      <c r="D147" s="22" t="s">
        <v>308</v>
      </c>
      <c r="E147" s="22" t="s">
        <v>311</v>
      </c>
      <c r="F147" s="23">
        <v>38</v>
      </c>
      <c r="G147" s="2"/>
      <c r="H147" s="39">
        <v>23</v>
      </c>
      <c r="I147" s="40">
        <v>11</v>
      </c>
      <c r="J147" s="41" t="s">
        <v>17</v>
      </c>
      <c r="K147" s="56">
        <v>7</v>
      </c>
      <c r="L147" s="15">
        <f t="shared" si="16"/>
        <v>1.1712962962962963</v>
      </c>
      <c r="M147" s="16">
        <f>SUM(L147*B147)</f>
        <v>0</v>
      </c>
      <c r="N147" s="17">
        <f>SUM(K147*B147)</f>
        <v>0</v>
      </c>
      <c r="O147">
        <f>SUM(F147*B147)</f>
        <v>0</v>
      </c>
    </row>
    <row r="148" spans="1:16" ht="15.75" x14ac:dyDescent="0.3">
      <c r="A148" s="33">
        <f t="shared" si="17"/>
        <v>122</v>
      </c>
      <c r="B148" s="36"/>
      <c r="C148" s="22" t="s">
        <v>313</v>
      </c>
      <c r="D148" s="22" t="s">
        <v>314</v>
      </c>
      <c r="E148" s="22" t="s">
        <v>311</v>
      </c>
      <c r="F148" s="23">
        <v>32</v>
      </c>
      <c r="G148" s="2"/>
      <c r="H148" s="39">
        <v>23</v>
      </c>
      <c r="I148" s="40">
        <v>11</v>
      </c>
      <c r="J148" s="41" t="s">
        <v>17</v>
      </c>
      <c r="K148" s="56">
        <v>7</v>
      </c>
      <c r="L148" s="15">
        <f t="shared" si="16"/>
        <v>1.1712962962962963</v>
      </c>
      <c r="M148" s="16">
        <f>SUM(L148*B148)</f>
        <v>0</v>
      </c>
      <c r="N148" s="17">
        <f>SUM(K148*B148)</f>
        <v>0</v>
      </c>
      <c r="O148">
        <f>SUM(F148*B148)</f>
        <v>0</v>
      </c>
    </row>
    <row r="149" spans="1:16" ht="15.75" x14ac:dyDescent="0.3">
      <c r="A149" s="33">
        <f t="shared" si="17"/>
        <v>123</v>
      </c>
      <c r="B149" s="36"/>
      <c r="C149" s="22" t="s">
        <v>315</v>
      </c>
      <c r="D149" s="22" t="s">
        <v>52</v>
      </c>
      <c r="E149" s="22" t="s">
        <v>283</v>
      </c>
      <c r="F149" s="23">
        <v>18</v>
      </c>
      <c r="G149" s="2"/>
      <c r="H149" s="39">
        <v>23</v>
      </c>
      <c r="I149" s="40">
        <v>11</v>
      </c>
      <c r="J149" s="41" t="s">
        <v>17</v>
      </c>
      <c r="K149" s="56">
        <v>7</v>
      </c>
      <c r="L149" s="15">
        <f t="shared" si="16"/>
        <v>1.1712962962962963</v>
      </c>
      <c r="M149" s="16">
        <f>SUM(L149*B149)</f>
        <v>0</v>
      </c>
      <c r="N149" s="17">
        <f>SUM(K149*B149)</f>
        <v>0</v>
      </c>
      <c r="O149">
        <f>SUM(F149*B149)</f>
        <v>0</v>
      </c>
    </row>
    <row r="150" spans="1:16" ht="15.75" x14ac:dyDescent="0.3">
      <c r="A150" s="33">
        <f t="shared" si="17"/>
        <v>124</v>
      </c>
      <c r="B150" s="36"/>
      <c r="C150" s="22" t="s">
        <v>316</v>
      </c>
      <c r="D150" s="22" t="s">
        <v>52</v>
      </c>
      <c r="E150" s="22" t="s">
        <v>286</v>
      </c>
      <c r="F150" s="23">
        <v>8</v>
      </c>
      <c r="G150" s="2"/>
      <c r="H150" s="39"/>
      <c r="I150" s="40"/>
      <c r="J150" s="41"/>
      <c r="K150" s="56"/>
      <c r="L150" s="15"/>
      <c r="M150" s="16"/>
      <c r="N150" s="17"/>
      <c r="O150">
        <f>SUM(F150*B150)</f>
        <v>0</v>
      </c>
    </row>
    <row r="151" spans="1:16" ht="15.75" x14ac:dyDescent="0.3">
      <c r="A151" s="33">
        <f t="shared" si="17"/>
        <v>125</v>
      </c>
      <c r="B151" s="36"/>
      <c r="C151" s="22" t="s">
        <v>317</v>
      </c>
      <c r="D151" s="22" t="s">
        <v>314</v>
      </c>
      <c r="E151" s="22" t="s">
        <v>283</v>
      </c>
      <c r="F151" s="23" t="s">
        <v>318</v>
      </c>
      <c r="G151" s="2"/>
      <c r="H151" s="39">
        <v>23</v>
      </c>
      <c r="I151" s="40">
        <v>11</v>
      </c>
      <c r="J151" s="41" t="s">
        <v>17</v>
      </c>
      <c r="K151" s="56">
        <v>7</v>
      </c>
      <c r="L151" s="15">
        <f t="shared" si="16"/>
        <v>1.1712962962962963</v>
      </c>
      <c r="M151" s="16">
        <f>SUM(L151*B151)</f>
        <v>0</v>
      </c>
      <c r="N151" s="17">
        <f>SUM(K151*B151)</f>
        <v>0</v>
      </c>
      <c r="O151">
        <f>SUM(F151*B151)</f>
        <v>0</v>
      </c>
    </row>
    <row r="152" spans="1:16" ht="15.75" x14ac:dyDescent="0.3">
      <c r="A152" s="33">
        <f t="shared" ref="A152:A156" si="18">+A151+1</f>
        <v>126</v>
      </c>
      <c r="B152" s="36"/>
      <c r="C152" s="22" t="s">
        <v>319</v>
      </c>
      <c r="D152" s="18" t="s">
        <v>308</v>
      </c>
      <c r="E152" s="22" t="s">
        <v>283</v>
      </c>
      <c r="F152" s="23" t="s">
        <v>318</v>
      </c>
      <c r="G152" s="2"/>
      <c r="H152" s="39">
        <v>23</v>
      </c>
      <c r="I152" s="40">
        <v>11</v>
      </c>
      <c r="J152" s="41" t="s">
        <v>17</v>
      </c>
      <c r="K152" s="56">
        <v>7</v>
      </c>
      <c r="L152" s="15">
        <f t="shared" si="16"/>
        <v>1.1712962962962963</v>
      </c>
      <c r="M152" s="16">
        <f>SUM(L152*B152)</f>
        <v>0</v>
      </c>
      <c r="N152" s="17">
        <f>SUM(K152*B152)</f>
        <v>0</v>
      </c>
      <c r="O152">
        <f>SUM(F152*B152)</f>
        <v>0</v>
      </c>
    </row>
    <row r="153" spans="1:16" ht="15.75" x14ac:dyDescent="0.3">
      <c r="A153" s="33">
        <f t="shared" si="18"/>
        <v>127</v>
      </c>
      <c r="B153" s="36"/>
      <c r="C153" s="22" t="s">
        <v>320</v>
      </c>
      <c r="D153" s="18" t="s">
        <v>321</v>
      </c>
      <c r="E153" s="22" t="s">
        <v>283</v>
      </c>
      <c r="F153" s="23" t="s">
        <v>318</v>
      </c>
      <c r="G153" s="2"/>
      <c r="H153" s="39">
        <v>23</v>
      </c>
      <c r="I153" s="40">
        <v>11</v>
      </c>
      <c r="J153" s="41" t="s">
        <v>17</v>
      </c>
      <c r="K153" s="56">
        <v>7</v>
      </c>
      <c r="L153" s="15">
        <f t="shared" si="16"/>
        <v>1.1712962962962963</v>
      </c>
      <c r="M153" s="16">
        <f>SUM(L153*B153)</f>
        <v>0</v>
      </c>
      <c r="N153" s="17">
        <f>SUM(K153*B153)</f>
        <v>0</v>
      </c>
      <c r="O153">
        <f>SUM(F153*B153)</f>
        <v>0</v>
      </c>
    </row>
    <row r="154" spans="1:16" ht="15.75" x14ac:dyDescent="0.3">
      <c r="A154" s="33">
        <f t="shared" si="18"/>
        <v>128</v>
      </c>
      <c r="B154" s="36"/>
      <c r="C154" s="22" t="s">
        <v>322</v>
      </c>
      <c r="D154" s="18" t="s">
        <v>323</v>
      </c>
      <c r="E154" s="22" t="s">
        <v>283</v>
      </c>
      <c r="F154" s="23" t="s">
        <v>318</v>
      </c>
      <c r="G154" s="2"/>
      <c r="H154" s="39">
        <v>23</v>
      </c>
      <c r="I154" s="40">
        <v>11</v>
      </c>
      <c r="J154" s="41" t="s">
        <v>17</v>
      </c>
      <c r="K154" s="56">
        <v>7</v>
      </c>
      <c r="L154" s="15">
        <f t="shared" si="16"/>
        <v>1.1712962962962963</v>
      </c>
      <c r="M154" s="16">
        <f>SUM(L154*B154)</f>
        <v>0</v>
      </c>
      <c r="N154" s="17">
        <f>SUM(K154*B154)</f>
        <v>0</v>
      </c>
      <c r="O154">
        <f>SUM(F154*B154)</f>
        <v>0</v>
      </c>
    </row>
    <row r="155" spans="1:16" ht="15.75" x14ac:dyDescent="0.3">
      <c r="A155" s="33">
        <f t="shared" si="18"/>
        <v>129</v>
      </c>
      <c r="B155" s="36"/>
      <c r="C155" s="22" t="s">
        <v>324</v>
      </c>
      <c r="D155" s="18" t="s">
        <v>308</v>
      </c>
      <c r="E155" s="22" t="s">
        <v>53</v>
      </c>
      <c r="F155" s="23">
        <v>15</v>
      </c>
      <c r="G155" s="2"/>
      <c r="H155" s="39"/>
      <c r="I155" s="40"/>
      <c r="J155" s="41"/>
      <c r="K155" s="56"/>
      <c r="L155" s="15"/>
      <c r="M155" s="16"/>
      <c r="N155" s="17"/>
    </row>
    <row r="156" spans="1:16" ht="15.75" x14ac:dyDescent="0.3">
      <c r="A156" s="33">
        <f t="shared" si="18"/>
        <v>130</v>
      </c>
      <c r="B156" s="36"/>
      <c r="C156" s="22" t="s">
        <v>325</v>
      </c>
      <c r="D156" s="22" t="s">
        <v>326</v>
      </c>
      <c r="E156" s="22" t="s">
        <v>53</v>
      </c>
      <c r="F156" s="23">
        <v>18</v>
      </c>
      <c r="G156" s="2"/>
      <c r="H156" s="39">
        <v>23</v>
      </c>
      <c r="I156" s="40">
        <v>11</v>
      </c>
      <c r="J156" s="41" t="s">
        <v>17</v>
      </c>
      <c r="K156" s="56">
        <v>7</v>
      </c>
      <c r="L156" s="15">
        <f t="shared" si="16"/>
        <v>1.1712962962962963</v>
      </c>
      <c r="M156" s="16">
        <f>SUM(L156*B156)</f>
        <v>0</v>
      </c>
      <c r="N156" s="17">
        <f>SUM(K156*B156)</f>
        <v>0</v>
      </c>
      <c r="O156">
        <f>SUM(F156*B156)</f>
        <v>0</v>
      </c>
    </row>
    <row r="157" spans="1:16" ht="16.5" thickBot="1" x14ac:dyDescent="0.35">
      <c r="A157" s="24"/>
      <c r="B157" s="57"/>
      <c r="C157" s="26"/>
      <c r="D157" s="26"/>
      <c r="E157" s="26"/>
      <c r="F157" s="27"/>
      <c r="G157" s="2"/>
      <c r="H157" s="3"/>
      <c r="I157" s="3"/>
      <c r="J157" s="4"/>
      <c r="K157" s="4"/>
      <c r="L157" s="5"/>
      <c r="M157" s="6"/>
      <c r="N157" s="7"/>
    </row>
    <row r="158" spans="1:16" ht="17.25" thickBot="1" x14ac:dyDescent="0.35">
      <c r="A158" s="71" t="s">
        <v>327</v>
      </c>
      <c r="B158" s="72"/>
      <c r="C158" s="72"/>
      <c r="D158" s="72"/>
      <c r="E158" s="72"/>
      <c r="F158" s="72"/>
      <c r="G158" s="2"/>
      <c r="H158" s="1"/>
      <c r="I158" s="1"/>
      <c r="J158" s="1"/>
      <c r="K158" s="1"/>
      <c r="L158" s="1"/>
      <c r="M158" s="32"/>
      <c r="N158" s="1"/>
    </row>
    <row r="159" spans="1:16" ht="15.75" x14ac:dyDescent="0.3">
      <c r="A159" s="9" t="s">
        <v>1</v>
      </c>
      <c r="B159" s="11" t="s">
        <v>2</v>
      </c>
      <c r="C159" s="10" t="s">
        <v>3</v>
      </c>
      <c r="D159" s="10" t="s">
        <v>4</v>
      </c>
      <c r="E159" s="10" t="s">
        <v>5</v>
      </c>
      <c r="F159" s="12" t="s">
        <v>6</v>
      </c>
      <c r="G159" s="2"/>
      <c r="H159" s="13" t="s">
        <v>7</v>
      </c>
      <c r="I159" s="13" t="s">
        <v>8</v>
      </c>
      <c r="J159" s="14" t="s">
        <v>9</v>
      </c>
      <c r="K159" s="14" t="s">
        <v>10</v>
      </c>
      <c r="L159" s="15" t="s">
        <v>11</v>
      </c>
      <c r="M159" s="16" t="s">
        <v>12</v>
      </c>
      <c r="N159" s="17" t="s">
        <v>13</v>
      </c>
    </row>
    <row r="160" spans="1:16" ht="15.75" hidden="1" x14ac:dyDescent="0.3">
      <c r="A160" s="33" t="e">
        <f>#REF!+1</f>
        <v>#REF!</v>
      </c>
      <c r="B160" s="11"/>
      <c r="C160" s="60" t="s">
        <v>328</v>
      </c>
      <c r="D160" s="61" t="s">
        <v>329</v>
      </c>
      <c r="E160" s="61" t="s">
        <v>330</v>
      </c>
      <c r="F160" s="12">
        <v>2</v>
      </c>
      <c r="G160" s="2" t="e">
        <f>SUM(#REF!*1.03)</f>
        <v>#REF!</v>
      </c>
      <c r="H160" s="13">
        <v>23</v>
      </c>
      <c r="I160" s="13">
        <v>11</v>
      </c>
      <c r="J160" s="14" t="s">
        <v>318</v>
      </c>
      <c r="K160" s="14" t="s">
        <v>94</v>
      </c>
      <c r="L160" s="15">
        <f t="shared" ref="L160:L181" si="19">SUM(J160*I160*H160)/1728</f>
        <v>2.6354166666666665</v>
      </c>
      <c r="M160" s="16">
        <f>SUM(L160*B160)</f>
        <v>0</v>
      </c>
      <c r="N160" s="17">
        <f>SUM(K160*B160)</f>
        <v>0</v>
      </c>
      <c r="O160">
        <f>SUM(F160*B160)</f>
        <v>0</v>
      </c>
      <c r="P160" s="8">
        <v>15.450000000000001</v>
      </c>
    </row>
    <row r="161" spans="1:16" ht="15.75" hidden="1" x14ac:dyDescent="0.3">
      <c r="A161" s="33" t="e">
        <f>#REF!+1</f>
        <v>#REF!</v>
      </c>
      <c r="B161" s="11"/>
      <c r="C161" s="62" t="s">
        <v>331</v>
      </c>
      <c r="D161" s="63" t="s">
        <v>332</v>
      </c>
      <c r="E161" s="61" t="s">
        <v>53</v>
      </c>
      <c r="F161" s="12">
        <v>15</v>
      </c>
      <c r="G161" s="2" t="e">
        <f>SUM(#REF!*1.03)</f>
        <v>#REF!</v>
      </c>
      <c r="H161" s="13">
        <v>23</v>
      </c>
      <c r="I161" s="13">
        <v>11</v>
      </c>
      <c r="J161" s="14" t="s">
        <v>93</v>
      </c>
      <c r="K161" s="14" t="s">
        <v>18</v>
      </c>
      <c r="L161" s="15">
        <f t="shared" si="19"/>
        <v>1.7569444444444444</v>
      </c>
      <c r="M161" s="16">
        <f>SUM(L161*B161)</f>
        <v>0</v>
      </c>
      <c r="N161" s="17">
        <f>SUM(K161*B161)</f>
        <v>0</v>
      </c>
      <c r="O161">
        <f>SUM(F161*B161)</f>
        <v>0</v>
      </c>
      <c r="P161" s="8">
        <v>4.6349999999999998</v>
      </c>
    </row>
    <row r="162" spans="1:16" ht="15.75" hidden="1" x14ac:dyDescent="0.3">
      <c r="A162" s="33" t="e">
        <f t="shared" ref="A162" si="20">A161+1</f>
        <v>#REF!</v>
      </c>
      <c r="B162" s="11"/>
      <c r="C162" s="62" t="s">
        <v>333</v>
      </c>
      <c r="D162" s="63" t="s">
        <v>334</v>
      </c>
      <c r="E162" s="61" t="s">
        <v>286</v>
      </c>
      <c r="F162" s="12">
        <v>8</v>
      </c>
      <c r="G162" s="2" t="e">
        <f>SUM(#REF!*1.03)</f>
        <v>#REF!</v>
      </c>
      <c r="H162" s="13">
        <v>23</v>
      </c>
      <c r="I162" s="13">
        <v>11</v>
      </c>
      <c r="J162" s="14" t="s">
        <v>93</v>
      </c>
      <c r="K162" s="14" t="s">
        <v>94</v>
      </c>
      <c r="L162" s="15">
        <f t="shared" si="19"/>
        <v>1.7569444444444444</v>
      </c>
      <c r="M162" s="16">
        <f>SUM(L162*B162)</f>
        <v>0</v>
      </c>
      <c r="N162" s="17">
        <f>SUM(K162*B162)</f>
        <v>0</v>
      </c>
      <c r="O162">
        <f>SUM(F162*B162)</f>
        <v>0</v>
      </c>
      <c r="P162" s="8">
        <v>7.21</v>
      </c>
    </row>
    <row r="163" spans="1:16" ht="15.75" x14ac:dyDescent="0.3">
      <c r="A163" s="33">
        <f>A156+1</f>
        <v>131</v>
      </c>
      <c r="B163" s="36"/>
      <c r="C163" s="22" t="s">
        <v>335</v>
      </c>
      <c r="D163" s="22" t="s">
        <v>336</v>
      </c>
      <c r="E163" s="22" t="s">
        <v>311</v>
      </c>
      <c r="F163" s="23">
        <v>32</v>
      </c>
      <c r="G163" s="2"/>
      <c r="H163" s="39">
        <v>23</v>
      </c>
      <c r="I163" s="40">
        <v>11</v>
      </c>
      <c r="J163" s="41" t="s">
        <v>17</v>
      </c>
      <c r="K163" s="56">
        <v>7</v>
      </c>
      <c r="L163" s="15">
        <f t="shared" si="19"/>
        <v>1.1712962962962963</v>
      </c>
      <c r="M163" s="16">
        <f>SUM(L163*B163)</f>
        <v>0</v>
      </c>
      <c r="N163" s="17">
        <f>SUM(K163*B163)</f>
        <v>0</v>
      </c>
      <c r="O163">
        <f>SUM(F163*B163)</f>
        <v>0</v>
      </c>
    </row>
    <row r="164" spans="1:16" ht="15.75" x14ac:dyDescent="0.3">
      <c r="A164" s="33">
        <f>A163+1</f>
        <v>132</v>
      </c>
      <c r="B164" s="36"/>
      <c r="C164" s="29" t="s">
        <v>337</v>
      </c>
      <c r="D164" s="29" t="s">
        <v>338</v>
      </c>
      <c r="E164" s="20" t="s">
        <v>311</v>
      </c>
      <c r="F164" s="20">
        <v>32</v>
      </c>
      <c r="G164" s="2"/>
      <c r="H164" s="39">
        <v>23</v>
      </c>
      <c r="I164" s="40">
        <v>11</v>
      </c>
      <c r="J164" s="41" t="s">
        <v>17</v>
      </c>
      <c r="K164" s="56">
        <v>7</v>
      </c>
      <c r="L164" s="15">
        <f t="shared" si="19"/>
        <v>1.1712962962962963</v>
      </c>
      <c r="M164" s="16">
        <f>SUM(L164*B164)</f>
        <v>0</v>
      </c>
      <c r="N164" s="17">
        <f>SUM(K164*B164)</f>
        <v>0</v>
      </c>
      <c r="O164">
        <f>SUM(F164*B164)</f>
        <v>0</v>
      </c>
    </row>
    <row r="165" spans="1:16" ht="15.75" x14ac:dyDescent="0.3">
      <c r="A165" s="33">
        <f t="shared" ref="A165:A181" si="21">A164+1</f>
        <v>133</v>
      </c>
      <c r="B165" s="36"/>
      <c r="C165" s="22" t="s">
        <v>339</v>
      </c>
      <c r="D165" s="22" t="s">
        <v>340</v>
      </c>
      <c r="E165" s="22" t="s">
        <v>311</v>
      </c>
      <c r="F165" s="23">
        <v>32</v>
      </c>
      <c r="G165" s="2"/>
      <c r="H165" s="39">
        <v>23</v>
      </c>
      <c r="I165" s="40">
        <v>11</v>
      </c>
      <c r="J165" s="41" t="s">
        <v>17</v>
      </c>
      <c r="K165" s="56">
        <v>7</v>
      </c>
      <c r="L165" s="15">
        <f t="shared" si="19"/>
        <v>1.1712962962962963</v>
      </c>
      <c r="M165" s="16">
        <f>SUM(L165*B165)</f>
        <v>0</v>
      </c>
      <c r="N165" s="17">
        <f>SUM(K165*B165)</f>
        <v>0</v>
      </c>
      <c r="O165">
        <f>SUM(F165*B165)</f>
        <v>0</v>
      </c>
    </row>
    <row r="166" spans="1:16" ht="15.75" x14ac:dyDescent="0.3">
      <c r="A166" s="33">
        <f t="shared" si="21"/>
        <v>134</v>
      </c>
      <c r="B166" s="36"/>
      <c r="C166" s="22" t="s">
        <v>341</v>
      </c>
      <c r="D166" s="22" t="s">
        <v>342</v>
      </c>
      <c r="E166" s="22" t="s">
        <v>283</v>
      </c>
      <c r="F166" s="23">
        <v>18</v>
      </c>
      <c r="G166" s="2"/>
      <c r="H166" s="39">
        <v>23</v>
      </c>
      <c r="I166" s="40">
        <v>11</v>
      </c>
      <c r="J166" s="41" t="s">
        <v>17</v>
      </c>
      <c r="K166" s="56">
        <v>7</v>
      </c>
      <c r="L166" s="15">
        <f t="shared" si="19"/>
        <v>1.1712962962962963</v>
      </c>
      <c r="M166" s="16">
        <f>SUM(L166*B166)</f>
        <v>0</v>
      </c>
      <c r="N166" s="17">
        <f>SUM(K166*B166)</f>
        <v>0</v>
      </c>
      <c r="O166">
        <f>SUM(F166*B166)</f>
        <v>0</v>
      </c>
    </row>
    <row r="167" spans="1:16" ht="15.75" x14ac:dyDescent="0.3">
      <c r="A167" s="33">
        <f t="shared" si="21"/>
        <v>135</v>
      </c>
      <c r="B167" s="36"/>
      <c r="C167" s="22" t="s">
        <v>343</v>
      </c>
      <c r="D167" s="22" t="s">
        <v>342</v>
      </c>
      <c r="E167" s="22" t="s">
        <v>53</v>
      </c>
      <c r="F167" s="23">
        <v>18</v>
      </c>
      <c r="G167" s="2"/>
      <c r="H167" s="39">
        <v>23</v>
      </c>
      <c r="I167" s="40">
        <v>11</v>
      </c>
      <c r="J167" s="41" t="s">
        <v>17</v>
      </c>
      <c r="K167" s="56">
        <v>7</v>
      </c>
      <c r="L167" s="15">
        <f t="shared" si="19"/>
        <v>1.1712962962962963</v>
      </c>
      <c r="M167" s="16">
        <f>SUM(L167*B167)</f>
        <v>0</v>
      </c>
      <c r="N167" s="17">
        <f>SUM(K167*B167)</f>
        <v>0</v>
      </c>
      <c r="O167">
        <f>SUM(F167*B167)</f>
        <v>0</v>
      </c>
    </row>
    <row r="168" spans="1:16" ht="15.75" x14ac:dyDescent="0.3">
      <c r="A168" s="33">
        <f t="shared" si="21"/>
        <v>136</v>
      </c>
      <c r="B168" s="36"/>
      <c r="C168" s="22" t="s">
        <v>344</v>
      </c>
      <c r="D168" s="22" t="s">
        <v>345</v>
      </c>
      <c r="E168" s="22" t="s">
        <v>53</v>
      </c>
      <c r="F168" s="23">
        <v>18</v>
      </c>
      <c r="G168" s="2"/>
      <c r="H168" s="39">
        <v>23</v>
      </c>
      <c r="I168" s="40">
        <v>11</v>
      </c>
      <c r="J168" s="41" t="s">
        <v>17</v>
      </c>
      <c r="K168" s="56">
        <v>7</v>
      </c>
      <c r="L168" s="15">
        <f t="shared" si="19"/>
        <v>1.1712962962962963</v>
      </c>
      <c r="M168" s="16">
        <f>SUM(L168*B168)</f>
        <v>0</v>
      </c>
      <c r="N168" s="17">
        <f>SUM(K168*B168)</f>
        <v>0</v>
      </c>
      <c r="O168">
        <f>SUM(F168*B168)</f>
        <v>0</v>
      </c>
    </row>
    <row r="169" spans="1:16" ht="15.75" x14ac:dyDescent="0.3">
      <c r="A169" s="33">
        <f t="shared" si="21"/>
        <v>137</v>
      </c>
      <c r="B169" s="36"/>
      <c r="C169" s="22" t="s">
        <v>346</v>
      </c>
      <c r="D169" s="22" t="s">
        <v>347</v>
      </c>
      <c r="E169" s="22" t="s">
        <v>53</v>
      </c>
      <c r="F169" s="23">
        <v>18</v>
      </c>
      <c r="G169" s="2"/>
      <c r="H169" s="39">
        <v>23</v>
      </c>
      <c r="I169" s="40">
        <v>11</v>
      </c>
      <c r="J169" s="41" t="s">
        <v>17</v>
      </c>
      <c r="K169" s="56">
        <v>7</v>
      </c>
      <c r="L169" s="15">
        <f t="shared" si="19"/>
        <v>1.1712962962962963</v>
      </c>
      <c r="M169" s="16">
        <f>SUM(L169*B169)</f>
        <v>0</v>
      </c>
      <c r="N169" s="17">
        <f>SUM(K169*B169)</f>
        <v>0</v>
      </c>
      <c r="O169">
        <f>SUM(F169*B169)</f>
        <v>0</v>
      </c>
    </row>
    <row r="170" spans="1:16" ht="15.75" x14ac:dyDescent="0.3">
      <c r="A170" s="33">
        <f t="shared" si="21"/>
        <v>138</v>
      </c>
      <c r="B170" s="36"/>
      <c r="C170" s="22" t="s">
        <v>348</v>
      </c>
      <c r="D170" s="22" t="s">
        <v>349</v>
      </c>
      <c r="E170" s="22" t="s">
        <v>311</v>
      </c>
      <c r="F170" s="23">
        <v>32</v>
      </c>
      <c r="G170" s="2"/>
      <c r="H170" s="39">
        <v>23</v>
      </c>
      <c r="I170" s="40">
        <v>11</v>
      </c>
      <c r="J170" s="41" t="s">
        <v>17</v>
      </c>
      <c r="K170" s="56">
        <v>7</v>
      </c>
      <c r="L170" s="15">
        <f t="shared" si="19"/>
        <v>1.1712962962962963</v>
      </c>
      <c r="M170" s="16">
        <f>SUM(L170*B170)</f>
        <v>0</v>
      </c>
      <c r="N170" s="17">
        <f>SUM(K170*B170)</f>
        <v>0</v>
      </c>
      <c r="O170">
        <f>SUM(F170*B170)</f>
        <v>0</v>
      </c>
    </row>
    <row r="171" spans="1:16" ht="15.75" x14ac:dyDescent="0.3">
      <c r="A171" s="33">
        <f t="shared" si="21"/>
        <v>139</v>
      </c>
      <c r="B171" s="36"/>
      <c r="C171" s="22" t="s">
        <v>350</v>
      </c>
      <c r="D171" s="22" t="s">
        <v>351</v>
      </c>
      <c r="E171" s="22" t="s">
        <v>283</v>
      </c>
      <c r="F171" s="23" t="s">
        <v>318</v>
      </c>
      <c r="G171" s="2"/>
      <c r="H171" s="39">
        <v>23</v>
      </c>
      <c r="I171" s="40">
        <v>11</v>
      </c>
      <c r="J171" s="41" t="s">
        <v>17</v>
      </c>
      <c r="K171" s="56">
        <v>7</v>
      </c>
      <c r="L171" s="15">
        <f t="shared" si="19"/>
        <v>1.1712962962962963</v>
      </c>
      <c r="M171" s="16">
        <f>SUM(L171*B171)</f>
        <v>0</v>
      </c>
      <c r="N171" s="17">
        <f>SUM(K171*B171)</f>
        <v>0</v>
      </c>
      <c r="O171">
        <f>SUM(F171*B171)</f>
        <v>0</v>
      </c>
    </row>
    <row r="172" spans="1:16" ht="15.75" x14ac:dyDescent="0.3">
      <c r="A172" s="33">
        <f t="shared" si="21"/>
        <v>140</v>
      </c>
      <c r="B172" s="36"/>
      <c r="C172" s="22" t="s">
        <v>352</v>
      </c>
      <c r="D172" s="22" t="s">
        <v>353</v>
      </c>
      <c r="E172" s="22" t="s">
        <v>311</v>
      </c>
      <c r="F172" s="23">
        <v>32</v>
      </c>
      <c r="G172" s="2"/>
      <c r="H172" s="39">
        <v>23</v>
      </c>
      <c r="I172" s="40">
        <v>11</v>
      </c>
      <c r="J172" s="41" t="s">
        <v>17</v>
      </c>
      <c r="K172" s="56">
        <v>7</v>
      </c>
      <c r="L172" s="15">
        <f t="shared" si="19"/>
        <v>1.1712962962962963</v>
      </c>
      <c r="M172" s="16">
        <f>SUM(L172*B172)</f>
        <v>0</v>
      </c>
      <c r="N172" s="17">
        <f>SUM(K172*B172)</f>
        <v>0</v>
      </c>
      <c r="O172">
        <f>SUM(F172*B172)</f>
        <v>0</v>
      </c>
    </row>
    <row r="173" spans="1:16" ht="15.75" x14ac:dyDescent="0.3">
      <c r="A173" s="33">
        <f t="shared" si="21"/>
        <v>141</v>
      </c>
      <c r="B173" s="36"/>
      <c r="C173" s="22" t="s">
        <v>354</v>
      </c>
      <c r="D173" s="22" t="s">
        <v>355</v>
      </c>
      <c r="E173" s="22" t="s">
        <v>311</v>
      </c>
      <c r="F173" s="23">
        <v>32</v>
      </c>
      <c r="G173" s="2"/>
      <c r="H173" s="39">
        <v>23</v>
      </c>
      <c r="I173" s="40">
        <v>11</v>
      </c>
      <c r="J173" s="41" t="s">
        <v>17</v>
      </c>
      <c r="K173" s="56">
        <v>7</v>
      </c>
      <c r="L173" s="15">
        <f t="shared" si="19"/>
        <v>1.1712962962962963</v>
      </c>
      <c r="M173" s="16">
        <f>SUM(L173*B173)</f>
        <v>0</v>
      </c>
      <c r="N173" s="17">
        <f>SUM(K173*B173)</f>
        <v>0</v>
      </c>
      <c r="O173">
        <f>SUM(F173*B173)</f>
        <v>0</v>
      </c>
    </row>
    <row r="174" spans="1:16" ht="15.75" x14ac:dyDescent="0.3">
      <c r="A174" s="33">
        <f t="shared" si="21"/>
        <v>142</v>
      </c>
      <c r="B174" s="36"/>
      <c r="C174" s="22" t="s">
        <v>356</v>
      </c>
      <c r="D174" s="64" t="s">
        <v>357</v>
      </c>
      <c r="E174" s="64" t="s">
        <v>311</v>
      </c>
      <c r="F174" s="65">
        <v>32</v>
      </c>
      <c r="G174" s="2"/>
      <c r="H174" s="39">
        <v>23</v>
      </c>
      <c r="I174" s="40">
        <v>11</v>
      </c>
      <c r="J174" s="41" t="s">
        <v>17</v>
      </c>
      <c r="K174" s="56">
        <v>7</v>
      </c>
      <c r="L174" s="15">
        <f t="shared" si="19"/>
        <v>1.1712962962962963</v>
      </c>
      <c r="M174" s="16">
        <f>SUM(L174*B174)</f>
        <v>0</v>
      </c>
      <c r="N174" s="17">
        <f>SUM(K174*B174)</f>
        <v>0</v>
      </c>
      <c r="O174">
        <f>SUM(F174*B174)</f>
        <v>0</v>
      </c>
    </row>
    <row r="175" spans="1:16" ht="15.75" x14ac:dyDescent="0.3">
      <c r="A175" s="33">
        <f t="shared" si="21"/>
        <v>143</v>
      </c>
      <c r="B175" s="36"/>
      <c r="C175" s="22" t="s">
        <v>358</v>
      </c>
      <c r="D175" s="22" t="s">
        <v>359</v>
      </c>
      <c r="E175" s="22" t="s">
        <v>53</v>
      </c>
      <c r="F175" s="23">
        <v>18</v>
      </c>
      <c r="G175" s="2"/>
      <c r="H175" s="39">
        <v>23</v>
      </c>
      <c r="I175" s="40">
        <v>11</v>
      </c>
      <c r="J175" s="41" t="s">
        <v>17</v>
      </c>
      <c r="K175" s="56">
        <v>7</v>
      </c>
      <c r="L175" s="15">
        <f t="shared" si="19"/>
        <v>1.1712962962962963</v>
      </c>
      <c r="M175" s="16">
        <f>SUM(L175*B175)</f>
        <v>0</v>
      </c>
      <c r="N175" s="17">
        <f>SUM(K175*B175)</f>
        <v>0</v>
      </c>
      <c r="O175">
        <f>SUM(F175*B175)</f>
        <v>0</v>
      </c>
    </row>
    <row r="176" spans="1:16" ht="15.75" x14ac:dyDescent="0.3">
      <c r="A176" s="33">
        <f t="shared" si="21"/>
        <v>144</v>
      </c>
      <c r="B176" s="36"/>
      <c r="C176" s="22" t="s">
        <v>360</v>
      </c>
      <c r="D176" s="22" t="s">
        <v>361</v>
      </c>
      <c r="E176" s="22" t="s">
        <v>53</v>
      </c>
      <c r="F176" s="23">
        <v>15</v>
      </c>
      <c r="G176" s="2"/>
      <c r="H176" s="39"/>
      <c r="I176" s="40"/>
      <c r="J176" s="41"/>
      <c r="K176" s="56"/>
      <c r="L176" s="15"/>
      <c r="M176" s="16"/>
      <c r="N176" s="17"/>
      <c r="O176">
        <f>SUM(F176*B176)</f>
        <v>0</v>
      </c>
    </row>
    <row r="177" spans="1:15" ht="15.75" x14ac:dyDescent="0.3">
      <c r="A177" s="33">
        <f t="shared" si="21"/>
        <v>145</v>
      </c>
      <c r="B177" s="36"/>
      <c r="C177" s="22" t="s">
        <v>362</v>
      </c>
      <c r="D177" s="22" t="s">
        <v>361</v>
      </c>
      <c r="E177" s="22" t="s">
        <v>23</v>
      </c>
      <c r="F177" s="23">
        <v>7</v>
      </c>
      <c r="G177" s="2"/>
      <c r="H177" s="39"/>
      <c r="I177" s="40"/>
      <c r="J177" s="41"/>
      <c r="K177" s="56"/>
      <c r="L177" s="15"/>
      <c r="M177" s="16"/>
      <c r="N177" s="17"/>
      <c r="O177">
        <f>SUM(F177*B177)</f>
        <v>0</v>
      </c>
    </row>
    <row r="178" spans="1:15" s="8" customFormat="1" ht="15.75" x14ac:dyDescent="0.3">
      <c r="A178" s="33">
        <f t="shared" si="21"/>
        <v>146</v>
      </c>
      <c r="B178" s="36"/>
      <c r="C178" s="22" t="s">
        <v>363</v>
      </c>
      <c r="D178" s="22" t="s">
        <v>364</v>
      </c>
      <c r="E178" s="22" t="s">
        <v>283</v>
      </c>
      <c r="F178" s="23">
        <v>18</v>
      </c>
      <c r="G178" s="2"/>
      <c r="H178" s="39">
        <v>23</v>
      </c>
      <c r="I178" s="40">
        <v>11</v>
      </c>
      <c r="J178" s="41" t="s">
        <v>17</v>
      </c>
      <c r="K178" s="56">
        <v>7</v>
      </c>
      <c r="L178" s="15">
        <f t="shared" si="19"/>
        <v>1.1712962962962963</v>
      </c>
      <c r="M178" s="16">
        <f>SUM(L178*B178)</f>
        <v>0</v>
      </c>
      <c r="N178" s="17">
        <f>SUM(K178*B178)</f>
        <v>0</v>
      </c>
      <c r="O178">
        <f>SUM(F178*B178)</f>
        <v>0</v>
      </c>
    </row>
    <row r="179" spans="1:15" s="8" customFormat="1" ht="15.75" x14ac:dyDescent="0.3">
      <c r="A179" s="33">
        <f t="shared" si="21"/>
        <v>147</v>
      </c>
      <c r="B179" s="36"/>
      <c r="C179" s="22" t="s">
        <v>365</v>
      </c>
      <c r="D179" s="22" t="s">
        <v>366</v>
      </c>
      <c r="E179" s="22" t="s">
        <v>311</v>
      </c>
      <c r="F179" s="23">
        <v>32</v>
      </c>
      <c r="G179" s="2"/>
      <c r="H179" s="39">
        <v>23</v>
      </c>
      <c r="I179" s="40">
        <v>11</v>
      </c>
      <c r="J179" s="41" t="s">
        <v>17</v>
      </c>
      <c r="K179" s="56">
        <v>7</v>
      </c>
      <c r="L179" s="15">
        <f t="shared" si="19"/>
        <v>1.1712962962962963</v>
      </c>
      <c r="M179" s="16">
        <f>SUM(L179*B179)</f>
        <v>0</v>
      </c>
      <c r="N179" s="17">
        <f>SUM(K179*B179)</f>
        <v>0</v>
      </c>
      <c r="O179">
        <f>SUM(F179*B179)</f>
        <v>0</v>
      </c>
    </row>
    <row r="180" spans="1:15" s="8" customFormat="1" ht="15.75" x14ac:dyDescent="0.3">
      <c r="A180" s="33">
        <f t="shared" si="21"/>
        <v>148</v>
      </c>
      <c r="B180" s="36"/>
      <c r="C180" s="22" t="s">
        <v>367</v>
      </c>
      <c r="D180" s="22" t="s">
        <v>368</v>
      </c>
      <c r="E180" s="22" t="s">
        <v>311</v>
      </c>
      <c r="F180" s="23">
        <v>32</v>
      </c>
      <c r="G180" s="2"/>
      <c r="H180" s="39">
        <v>23</v>
      </c>
      <c r="I180" s="40">
        <v>11</v>
      </c>
      <c r="J180" s="41" t="s">
        <v>17</v>
      </c>
      <c r="K180" s="56">
        <v>7</v>
      </c>
      <c r="L180" s="15">
        <f t="shared" si="19"/>
        <v>1.1712962962962963</v>
      </c>
      <c r="M180" s="16">
        <f>SUM(L180*B180)</f>
        <v>0</v>
      </c>
      <c r="N180" s="17">
        <f>SUM(K180*B180)</f>
        <v>0</v>
      </c>
      <c r="O180">
        <f>SUM(F180*B180)</f>
        <v>0</v>
      </c>
    </row>
    <row r="181" spans="1:15" s="8" customFormat="1" ht="15.75" x14ac:dyDescent="0.3">
      <c r="A181" s="33">
        <f t="shared" si="21"/>
        <v>149</v>
      </c>
      <c r="B181" s="36"/>
      <c r="C181" s="22" t="s">
        <v>369</v>
      </c>
      <c r="D181" s="22" t="s">
        <v>370</v>
      </c>
      <c r="E181" s="22" t="s">
        <v>311</v>
      </c>
      <c r="F181" s="23">
        <v>32</v>
      </c>
      <c r="G181" s="2"/>
      <c r="H181" s="39">
        <v>23</v>
      </c>
      <c r="I181" s="40">
        <v>11</v>
      </c>
      <c r="J181" s="41" t="s">
        <v>17</v>
      </c>
      <c r="K181" s="56">
        <v>7</v>
      </c>
      <c r="L181" s="15">
        <f t="shared" si="19"/>
        <v>1.1712962962962963</v>
      </c>
      <c r="M181" s="16">
        <f>SUM(L181*B181)</f>
        <v>0</v>
      </c>
      <c r="N181" s="17">
        <f>SUM(K181*B181)</f>
        <v>0</v>
      </c>
      <c r="O181">
        <f>SUM(F181*B181)</f>
        <v>0</v>
      </c>
    </row>
    <row r="182" spans="1:15" ht="16.5" thickBot="1" x14ac:dyDescent="0.35">
      <c r="A182" s="24"/>
      <c r="B182" s="66"/>
      <c r="C182" s="58"/>
      <c r="D182" s="58"/>
      <c r="E182" s="58"/>
      <c r="F182" s="59"/>
      <c r="G182" s="2"/>
      <c r="H182" s="3"/>
      <c r="I182" s="3"/>
      <c r="J182" s="28"/>
      <c r="K182" s="4"/>
      <c r="L182" s="5"/>
      <c r="M182" s="6"/>
      <c r="N182" s="7"/>
    </row>
    <row r="183" spans="1:15" ht="15.95" hidden="1" customHeight="1" x14ac:dyDescent="0.35">
      <c r="A183" s="71" t="s">
        <v>371</v>
      </c>
      <c r="B183" s="72"/>
      <c r="C183" s="72"/>
      <c r="D183" s="72"/>
      <c r="E183" s="72"/>
      <c r="F183" s="72"/>
      <c r="G183" s="2"/>
      <c r="H183" s="3"/>
      <c r="I183" s="3"/>
      <c r="J183" s="67"/>
      <c r="K183" s="67"/>
      <c r="L183" s="5"/>
      <c r="M183" s="6"/>
      <c r="N183" s="7"/>
    </row>
    <row r="184" spans="1:15" ht="16.5" hidden="1" thickBot="1" x14ac:dyDescent="0.35">
      <c r="A184" s="9" t="s">
        <v>1</v>
      </c>
      <c r="B184" s="11" t="s">
        <v>2</v>
      </c>
      <c r="C184" s="10" t="s">
        <v>3</v>
      </c>
      <c r="D184" s="10" t="s">
        <v>4</v>
      </c>
      <c r="E184" s="10" t="s">
        <v>5</v>
      </c>
      <c r="F184" s="12" t="s">
        <v>6</v>
      </c>
      <c r="G184" s="2"/>
      <c r="H184" s="13" t="s">
        <v>7</v>
      </c>
      <c r="I184" s="13" t="s">
        <v>8</v>
      </c>
      <c r="J184" s="14" t="s">
        <v>9</v>
      </c>
      <c r="K184" s="14" t="s">
        <v>10</v>
      </c>
      <c r="L184" s="15" t="s">
        <v>11</v>
      </c>
      <c r="M184" s="16" t="s">
        <v>12</v>
      </c>
      <c r="N184" s="17" t="s">
        <v>13</v>
      </c>
    </row>
    <row r="185" spans="1:15" ht="16.5" hidden="1" thickBot="1" x14ac:dyDescent="0.35">
      <c r="A185" s="9"/>
      <c r="B185" s="11"/>
      <c r="C185" s="10"/>
      <c r="D185" s="10"/>
      <c r="E185" s="10"/>
      <c r="F185" s="12"/>
      <c r="G185" s="2"/>
      <c r="H185" s="13"/>
      <c r="I185" s="13"/>
      <c r="J185" s="14"/>
      <c r="K185" s="14"/>
      <c r="L185" s="15"/>
      <c r="M185" s="16"/>
      <c r="N185" s="17"/>
    </row>
    <row r="186" spans="1:15" ht="17.25" thickBot="1" x14ac:dyDescent="0.35">
      <c r="A186" s="73" t="s">
        <v>372</v>
      </c>
      <c r="B186" s="74"/>
      <c r="C186" s="74"/>
      <c r="D186" s="74"/>
      <c r="E186" s="74"/>
      <c r="F186" s="74"/>
      <c r="G186" s="2"/>
      <c r="H186" s="1"/>
      <c r="I186" s="1"/>
      <c r="J186" s="1"/>
      <c r="K186" s="1"/>
      <c r="L186" s="1"/>
      <c r="M186" s="32"/>
      <c r="N186" s="1"/>
    </row>
    <row r="187" spans="1:15" ht="15.75" x14ac:dyDescent="0.3">
      <c r="A187" s="9" t="s">
        <v>1</v>
      </c>
      <c r="B187" s="11" t="s">
        <v>2</v>
      </c>
      <c r="C187" s="10" t="s">
        <v>3</v>
      </c>
      <c r="D187" s="10" t="s">
        <v>4</v>
      </c>
      <c r="E187" s="10" t="s">
        <v>5</v>
      </c>
      <c r="F187" s="12" t="s">
        <v>6</v>
      </c>
      <c r="G187" s="2"/>
      <c r="H187" s="13" t="s">
        <v>7</v>
      </c>
      <c r="I187" s="13" t="s">
        <v>8</v>
      </c>
      <c r="J187" s="14" t="s">
        <v>9</v>
      </c>
      <c r="K187" s="14" t="s">
        <v>10</v>
      </c>
      <c r="L187" s="15" t="s">
        <v>11</v>
      </c>
      <c r="M187" s="16" t="s">
        <v>12</v>
      </c>
      <c r="N187" s="17" t="s">
        <v>13</v>
      </c>
    </row>
    <row r="188" spans="1:15" s="8" customFormat="1" ht="15.75" x14ac:dyDescent="0.3">
      <c r="A188" s="9">
        <f>A181+1</f>
        <v>150</v>
      </c>
      <c r="B188" s="36"/>
      <c r="C188" s="22" t="s">
        <v>373</v>
      </c>
      <c r="D188" s="22" t="s">
        <v>374</v>
      </c>
      <c r="E188" s="22" t="s">
        <v>375</v>
      </c>
      <c r="F188" s="23">
        <v>24</v>
      </c>
      <c r="G188" s="2"/>
      <c r="H188" s="13">
        <v>23</v>
      </c>
      <c r="I188" s="13">
        <v>11</v>
      </c>
      <c r="J188" s="37">
        <v>8</v>
      </c>
      <c r="K188" s="37">
        <v>10</v>
      </c>
      <c r="L188" s="15">
        <f t="shared" ref="L188:L190" si="22">SUM(J188*I188*H188)/1728</f>
        <v>1.1712962962962963</v>
      </c>
      <c r="M188" s="16">
        <f>SUM(L188*B188)</f>
        <v>0</v>
      </c>
      <c r="N188" s="17">
        <f>SUM(K188*B188)</f>
        <v>0</v>
      </c>
      <c r="O188">
        <f t="shared" ref="O188:O190" si="23">SUM(F188*B188)</f>
        <v>0</v>
      </c>
    </row>
    <row r="189" spans="1:15" s="8" customFormat="1" ht="15.75" x14ac:dyDescent="0.3">
      <c r="A189" s="33">
        <f>+A188+1</f>
        <v>151</v>
      </c>
      <c r="B189" s="36"/>
      <c r="C189" s="22" t="s">
        <v>376</v>
      </c>
      <c r="D189" s="22" t="s">
        <v>377</v>
      </c>
      <c r="E189" s="22" t="s">
        <v>375</v>
      </c>
      <c r="F189" s="23">
        <v>18</v>
      </c>
      <c r="G189" s="2"/>
      <c r="H189" s="13">
        <v>23</v>
      </c>
      <c r="I189" s="13">
        <v>11</v>
      </c>
      <c r="J189" s="37">
        <v>8</v>
      </c>
      <c r="K189" s="37">
        <v>5</v>
      </c>
      <c r="L189" s="15">
        <f t="shared" si="22"/>
        <v>1.1712962962962963</v>
      </c>
      <c r="M189" s="16">
        <f>SUM(L189*B189)</f>
        <v>0</v>
      </c>
      <c r="N189" s="17">
        <f>SUM(K189*B189)</f>
        <v>0</v>
      </c>
      <c r="O189">
        <f t="shared" si="23"/>
        <v>0</v>
      </c>
    </row>
    <row r="190" spans="1:15" s="8" customFormat="1" ht="15.75" x14ac:dyDescent="0.3">
      <c r="A190" s="33">
        <f>+A189+1</f>
        <v>152</v>
      </c>
      <c r="B190" s="36"/>
      <c r="C190" s="22" t="s">
        <v>378</v>
      </c>
      <c r="D190" s="22" t="s">
        <v>379</v>
      </c>
      <c r="E190" s="22" t="s">
        <v>375</v>
      </c>
      <c r="F190" s="23">
        <v>24</v>
      </c>
      <c r="G190" s="2"/>
      <c r="H190" s="13">
        <v>23</v>
      </c>
      <c r="I190" s="13">
        <v>11</v>
      </c>
      <c r="J190" s="37">
        <v>8</v>
      </c>
      <c r="K190" s="37">
        <v>40</v>
      </c>
      <c r="L190" s="15">
        <f t="shared" si="22"/>
        <v>1.1712962962962963</v>
      </c>
      <c r="M190" s="16">
        <f>SUM(L190*B190)</f>
        <v>0</v>
      </c>
      <c r="N190" s="17">
        <f>SUM(K190*B190)</f>
        <v>0</v>
      </c>
      <c r="O190">
        <f t="shared" si="23"/>
        <v>0</v>
      </c>
    </row>
  </sheetData>
  <protectedRanges>
    <protectedRange sqref="B108:B111 B58:B94" name="Range1_4"/>
    <protectedRange sqref="B106:B107" name="Range1_4_1"/>
    <protectedRange sqref="B105" name="Range1_5"/>
    <protectedRange sqref="J39:K39 J2:K2 J25:K25 J18:K18" name="Range1_6"/>
    <protectedRange sqref="J36:K37 J29:K34" name="Range1_7"/>
    <protectedRange sqref="J157:K157 K114" name="Range1_8"/>
    <protectedRange sqref="K112:K113" name="Range1_2_1"/>
    <protectedRange sqref="H139:I140 K139:K140 K129 H129:I129 H130:K138" name="Range1_12"/>
    <protectedRange sqref="K144:K156 H144:I156" name="Range1_13"/>
    <protectedRange sqref="H183:K183 K163:K182 H163:I182" name="Range1_14"/>
    <protectedRange sqref="H188:K190" name="Range1_16"/>
    <protectedRange sqref="H38:K38 H43:K43" name="Range1_14_4"/>
  </protectedRanges>
  <mergeCells count="11">
    <mergeCell ref="A142:F142"/>
    <mergeCell ref="A158:F158"/>
    <mergeCell ref="A183:F183"/>
    <mergeCell ref="A186:F186"/>
    <mergeCell ref="A1:F1"/>
    <mergeCell ref="A2:F2"/>
    <mergeCell ref="A18:F18"/>
    <mergeCell ref="A26:F26"/>
    <mergeCell ref="A39:F39"/>
    <mergeCell ref="A45:F45"/>
    <mergeCell ref="A127:F127"/>
  </mergeCells>
  <printOptions horizontalCentered="1"/>
  <pageMargins left="0" right="0" top="0.25" bottom="0.75" header="0.3" footer="0.03"/>
  <pageSetup scale="64" fitToHeight="0" orientation="portrait" horizontalDpi="300" verticalDpi="300" r:id="rId1"/>
  <headerFooter>
    <oddFooter>&amp;LEHR
800-214-2221
info@ehrnet.com | www.ehrnet.com&amp;C&amp;P/&amp;N&amp;RARI10-NJ ArizonaEast Distributors
Availability
JUNE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Emely Ivill</dc:creator>
  <cp:lastModifiedBy>Emely Ivill</cp:lastModifiedBy>
  <cp:lastPrinted>2026-06-02T14:54:34Z</cp:lastPrinted>
  <dcterms:created xsi:type="dcterms:W3CDTF">2026-06-02T14:37:26Z</dcterms:created>
  <dcterms:modified xsi:type="dcterms:W3CDTF">2026-06-02T16:11:56Z</dcterms:modified>
</cp:coreProperties>
</file>